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Redutores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=HYPERLINK("https://www.leilaoonline.com.br/lote/detalhe/57212", "001")</f>
      </c>
      <c r="B11" s="4" t="s">
        <f>=HYPERLINK("https://www.leilaoonline.com.br/lote/detalhe/57212",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=HYPERLINK("https://www.leilaoonline.com.br/lote/detalhe/57213", "002")</f>
      </c>
      <c r="B12" s="4" t="s">
        <f>=HYPERLINK("https://www.leilaoonline.com.br/lote/detalhe/57213", "LANCHA ANO 1995 MOTOR 135 HP - COMPRIMENTO TOTAL: 6,45 M - CARRETINHA INCLUSA")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=HYPERLINK("https://www.leilaoonline.com.br/lote/detalhe/57215", "005")</f>
      </c>
      <c r="B13" s="4" t="s">
        <f>=HYPERLINK("https://www.leilaoonline.com.br/lote/detalhe/57215", " 32U - ÓLEO NOVO VENCIDO LUBRAX UNITRACTOR (20L)")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=HYPERLINK("https://www.leilaoonline.com.br/lote/detalhe/57214", "007")</f>
      </c>
      <c r="B14" s="4" t="s">
        <f>=HYPERLINK("https://www.leilaoonline.com.br/lote/detalhe/57214", " CHAPA DE AÇO CARBONO (APROXIMADAMENTE 2000KG)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=HYPERLINK("https://www.leilaoonline.com.br/lote/detalhe/57222", "008")</f>
      </c>
      <c r="B15" s="4" t="s">
        <f>=HYPERLINK("https://www.leilaoonline.com.br/lote/detalhe/57222", " 200 L DE ÓLEO OMALA S2 G 100 NOVO (VENCIDO)")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1.250,00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=HYPERLINK("https://www.leilaoonline.com.br/lote/detalhe/57216", "009")</f>
      </c>
      <c r="B16" s="4" t="s">
        <f>=HYPERLINK("https://www.leilaoonline.com.br/lote/detalhe/57216", " 200 L DE ÓLEO OMALA S2 G 100 NOVO (VENCIDO)")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=HYPERLINK("https://www.leilaoonline.com.br/lote/detalhe/57229", "010")</f>
      </c>
      <c r="B17" s="4" t="s">
        <f>=HYPERLINK("https://www.leilaoonline.com.br/lote/detalhe/57229", " 200 L DE ÓLEO OMALA S2 G 220 NOVO (VENCIDO)")</f>
      </c>
      <c r="C17" s="4" t="inlineStr">
        <is>
          <t>Venda condicional</t>
        </is>
      </c>
      <c r="D17" s="4" t="inlineStr">
        <is>
          <t>6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=HYPERLINK("https://www.leilaoonline.com.br/lote/detalhe/57225", "012")</f>
      </c>
      <c r="B18" s="4" t="s">
        <f>=HYPERLINK("https://www.leilaoonline.com.br/lote/detalhe/57225", " 200 L DE ÓLEO OMALA S2 G 220 NOVO (VENCIDO)")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=HYPERLINK("https://www.leilaoonline.com.br/lote/detalhe/57224", "014")</f>
      </c>
      <c r="B19" s="4" t="s">
        <f>=HYPERLINK("https://www.leilaoonline.com.br/lote/detalhe/57224", " TORNO AUTOMÁTICO TRAUB A15 COM ALIMENTADOR - CÓD. 561")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=HYPERLINK("https://www.leilaoonline.com.br/lote/detalhe/57223", "015")</f>
      </c>
      <c r="B20" s="4" t="s">
        <f>=HYPERLINK("https://www.leilaoonline.com.br/lote/detalhe/57223", " ESTUFA")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=HYPERLINK("https://www.leilaoonline.com.br/lote/detalhe/57230", "017")</f>
      </c>
      <c r="B21" s="4" t="s">
        <f>=HYPERLINK("https://www.leilaoonline.com.br/lote/detalhe/57230", " REATOR AÇO INOX 750 LITROS MISTURADOR ENCAMISADO - CÓD. 576")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=HYPERLINK("https://www.leilaoonline.com.br/lote/detalhe/57226", "019")</f>
      </c>
      <c r="B22" s="4" t="s">
        <f>=HYPERLINK("https://www.leilaoonline.com.br/lote/detalhe/57226", " TANQUE RESERVATÓRIO ÁGUA FIBRA DE VIDRO 20 MIL LITROS - CÓD. 607")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=HYPERLINK("https://www.leilaoonline.com.br/lote/detalhe/57227", "020")</f>
      </c>
      <c r="B23" s="4" t="s">
        <f>=HYPERLINK("https://www.leilaoonline.com.br/lote/detalhe/57227", " BOMBA HELICOIDAL DOSADORA NIETSCH - CÓD. 611")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1.550,00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=HYPERLINK("https://www.leilaoonline.com.br/lote/detalhe/57217", "021")</f>
      </c>
      <c r="B24" s="4" t="s">
        <f>=HYPERLINK("https://www.leilaoonline.com.br/lote/detalhe/57217", " CHILLER MECALOR 75000 KCAL - CÓD. 101")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=HYPERLINK("https://www.leilaoonline.com.br/lote/detalhe/57220", "022")</f>
      </c>
      <c r="B25" s="4" t="s">
        <f>=HYPERLINK("https://www.leilaoonline.com.br/lote/detalhe/57220", " TORNO MECÂNICO 2350 X 500 MM - CÓD. 597 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=HYPERLINK("https://www.leilaoonline.com.br/lote/detalhe/57228", "023")</f>
      </c>
      <c r="B26" s="4" t="s">
        <f>=HYPERLINK("https://www.leilaoonline.com.br/lote/detalhe/57228", " TORNO MECÂNICO IMOR 1500 X 440 MM - CÓD. 596")</f>
      </c>
      <c r="C26" s="4" t="inlineStr">
        <is>
          <t>Vendido</t>
        </is>
      </c>
      <c r="D26" s="4" t="inlineStr">
        <is>
          <t>9</t>
        </is>
      </c>
      <c r="E26" s="5" t="inlineStr">
        <is>
          <t>1.950,00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=HYPERLINK("https://www.leilaoonline.com.br/lote/detalhe/57219", "024")</f>
      </c>
      <c r="B27" s="4" t="s">
        <f>=HYPERLINK("https://www.leilaoonline.com.br/lote/detalhe/57219", " TORNO MECÂNICO 2000 X 460 MM - CÓD. 595")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=HYPERLINK("https://www.leilaoonline.com.br/lote/detalhe/57218", "025")</f>
      </c>
      <c r="B28" s="4" t="s">
        <f>=HYPERLINK("https://www.leilaoonline.com.br/lote/detalhe/57218", " TROCADOR DE CALOR DE INOX - CÓD. 118")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=HYPERLINK("https://www.leilaoonline.com.br/lote/detalhe/57221", "028")</f>
      </c>
      <c r="B29" s="4" t="s">
        <f>=HYPERLINK("https://www.leilaoonline.com.br/lote/detalhe/57221", " MISTURADOR PARA RESINA OU COLA 30CV - CÓD. 189")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=HYPERLINK("https://www.leilaoonline.com.br/lote/detalhe/57231", "029")</f>
      </c>
      <c r="B30" s="4" t="s">
        <f>=HYPERLINK("https://www.leilaoonline.com.br/lote/detalhe/57231", " TORRE DE RESFRIAMENTO ALPINA - CÓD. 195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=HYPERLINK("https://www.leilaoonline.com.br/lote/detalhe/57233", "030")</f>
      </c>
      <c r="B31" s="4" t="s">
        <f>=HYPERLINK("https://www.leilaoonline.com.br/lote/detalhe/57233", " COMPRESSOR PRIMÁX 40 PÉS - CÓD. 202")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=HYPERLINK("https://www.leilaoonline.com.br/lote/detalhe/57232", "031")</f>
      </c>
      <c r="B32" s="4" t="s">
        <f>=HYPERLINK("https://www.leilaoonline.com.br/lote/detalhe/57232", " COMPRESSOR PRIMÁX 40 PÉS - CÓD. 203")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=HYPERLINK("https://www.leilaoonline.com.br/lote/detalhe/57236", "035")</f>
      </c>
      <c r="B33" s="4" t="s">
        <f>=HYPERLINK("https://www.leilaoonline.com.br/lote/detalhe/57236", " PRENSA HIDRÁULICA 40 TONELADAS - CÓD. 620")</f>
      </c>
      <c r="C33" s="4" t="inlineStr">
        <is>
          <t>Venda condicional</t>
        </is>
      </c>
      <c r="D33" s="4" t="inlineStr">
        <is>
          <t>4</t>
        </is>
      </c>
      <c r="E33" s="5" t="inlineStr">
        <is>
          <t>1.700,00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=HYPERLINK("https://www.leilaoonline.com.br/lote/detalhe/57235", "036")</f>
      </c>
      <c r="B34" s="4" t="s">
        <f>=HYPERLINK("https://www.leilaoonline.com.br/lote/detalhe/57235", " TANQUE RESERVATÓRIO EM AÇO INÓX 316 CAPACIDADE 1000 LITROS -  CÓD. 40")</f>
      </c>
      <c r="C34" s="4" t="inlineStr">
        <is>
          <t>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=HYPERLINK("https://www.leilaoonline.com.br/lote/detalhe/57234", "037")</f>
      </c>
      <c r="B35" s="4" t="s">
        <f>=HYPERLINK("https://www.leilaoonline.com.br/lote/detalhe/57234", " LAMINADOR BONFANTI CERAMICA TIJOLO VERMELHO BAIANO - CÓD.347")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=HYPERLINK("https://www.leilaoonline.com.br/lote/detalhe/57240", "039")</f>
      </c>
      <c r="B36" s="4" t="s">
        <f>=HYPERLINK("https://www.leilaoonline.com.br/lote/detalhe/57240", " MOTOR SCANIA 110 COM CÂMBIO - CÓD.378")</f>
      </c>
      <c r="C36" s="4" t="inlineStr">
        <is>
          <t>Venda condicional</t>
        </is>
      </c>
      <c r="D36" s="4" t="inlineStr">
        <is>
          <t>12</t>
        </is>
      </c>
      <c r="E36" s="5" t="inlineStr">
        <is>
          <t>6.300,00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=HYPERLINK("https://www.leilaoonline.com.br/lote/detalhe/57241", "040")</f>
      </c>
      <c r="B37" s="4" t="s">
        <f>=HYPERLINK("https://www.leilaoonline.com.br/lote/detalhe/57241", " COMPRESSOR SABROE CMO 16 - CÓD. 381")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=HYPERLINK("https://www.leilaoonline.com.br/lote/detalhe/57239", "041")</f>
      </c>
      <c r="B38" s="4" t="s">
        <f>=HYPERLINK("https://www.leilaoonline.com.br/lote/detalhe/57239", " GELADEIRA APX. 15000 KCAL - CÓD. 399")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=HYPERLINK("https://www.leilaoonline.com.br/lote/detalhe/57242", "042")</f>
      </c>
      <c r="B39" s="4" t="s">
        <f>=HYPERLINK("https://www.leilaoonline.com.br/lote/detalhe/57242", " MÁQUINA PARA DESCASCAR FIOS E CABOS - CÓD.  414")</f>
      </c>
      <c r="C39" s="4" t="inlineStr">
        <is>
          <t>Vendido</t>
        </is>
      </c>
      <c r="D39" s="4" t="inlineStr">
        <is>
          <t>13</t>
        </is>
      </c>
      <c r="E39" s="5" t="inlineStr">
        <is>
          <t>3.550,00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=HYPERLINK("https://www.leilaoonline.com.br/lote/detalhe/57649", "044")</f>
      </c>
      <c r="B40" s="4" t="s">
        <f>=HYPERLINK("https://www.leilaoonline.com.br/lote/detalhe/57649", "VÁLVULA  araval, usada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=HYPERLINK("https://www.leilaoonline.com.br/lote/detalhe/57237", "045")</f>
      </c>
      <c r="B41" s="4" t="s">
        <f>=HYPERLINK("https://www.leilaoonline.com.br/lote/detalhe/57237", " EMPILHADEIRA ZELOSO - CÓD.431")</f>
      </c>
      <c r="C41" s="4" t="inlineStr">
        <is>
          <t>Venda condicional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=HYPERLINK("https://www.leilaoonline.com.br/lote/detalhe/57238", "046")</f>
      </c>
      <c r="B42" s="4" t="s">
        <f>=HYPERLINK("https://www.leilaoonline.com.br/lote/detalhe/57238", " EMPILHADEIRA ZELOSO - CÓD.433")</f>
      </c>
      <c r="C42" s="4" t="inlineStr">
        <is>
          <t>Vendido</t>
        </is>
      </c>
      <c r="D42" s="4" t="inlineStr">
        <is>
          <t>13</t>
        </is>
      </c>
      <c r="E42" s="5" t="inlineStr">
        <is>
          <t>3.050,00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=HYPERLINK("https://www.leilaoonline.com.br/lote/detalhe/57243", "047")</f>
      </c>
      <c r="B43" s="4" t="s">
        <f>=HYPERLINK("https://www.leilaoonline.com.br/lote/detalhe/57243", " TERMOREGULADOR VULCANIC ANO 1994 - CÓD.440")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=HYPERLINK("https://www.leilaoonline.com.br/lote/detalhe/57244", "048")</f>
      </c>
      <c r="B44" s="4" t="s">
        <f>=HYPERLINK("https://www.leilaoonline.com.br/lote/detalhe/57244", " ELETROÍMÃ PARA ESTEIRA ITALINDUSTRIA - CÓD.441")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=HYPERLINK("https://www.leilaoonline.com.br/lote/detalhe/57249", "049")</f>
      </c>
      <c r="B45" s="4" t="s">
        <f>=HYPERLINK("https://www.leilaoonline.com.br/lote/detalhe/57249", " SEPARADOR MAGNÉTICO ELETROÍMÃ SUCATA ESCAVADEIRA - CÓD. 443")</f>
      </c>
      <c r="C45" s="4" t="inlineStr">
        <is>
          <t>Vendido</t>
        </is>
      </c>
      <c r="D45" s="4" t="inlineStr">
        <is>
          <t>27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=HYPERLINK("https://www.leilaoonline.com.br/lote/detalhe/57251", "052")</f>
      </c>
      <c r="B46" s="4" t="s">
        <f>=HYPERLINK("https://www.leilaoonline.com.br/lote/detalhe/57251", " BRITADOR DE GELO SEIKAN ENGENHARIA - CÓD.454")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=HYPERLINK("https://www.leilaoonline.com.br/lote/detalhe/57250", "054")</f>
      </c>
      <c r="B47" s="4" t="s">
        <f>=HYPERLINK("https://www.leilaoonline.com.br/lote/detalhe/57250", " COMPRESSOR PARAFUSO ATLAS COPCO GA 507 - CÓD. 486")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=HYPERLINK("https://www.leilaoonline.com.br/lote/detalhe/57245", "055")</f>
      </c>
      <c r="B48" s="4" t="s">
        <f>=HYPERLINK("https://www.leilaoonline.com.br/lote/detalhe/57245", " GUILHOTINA MECATRO 3000X20MM (3/4") - CÓD. 497")</f>
      </c>
      <c r="C48" s="4" t="inlineStr">
        <is>
          <t>Venda condicional</t>
        </is>
      </c>
      <c r="D48" s="4" t="inlineStr">
        <is>
          <t>19</t>
        </is>
      </c>
      <c r="E48" s="5" t="inlineStr">
        <is>
          <t>25.150,00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=HYPERLINK("https://www.leilaoonline.com.br/lote/detalhe/57246", "056")</f>
      </c>
      <c r="B49" s="4" t="s">
        <f>=HYPERLINK("https://www.leilaoonline.com.br/lote/detalhe/57246", " EXTRUSORA BORGMAR 90MM - CÓD. 523")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=HYPERLINK("https://www.leilaoonline.com.br/lote/detalhe/57247", "057")</f>
      </c>
      <c r="B50" s="4" t="s">
        <f>=HYPERLINK("https://www.leilaoonline.com.br/lote/detalhe/57247", " CABEÇOTE DE ESPALMADEIRA FACA SOBRE CILINDRO - CÓD. 525")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=HYPERLINK("https://www.leilaoonline.com.br/lote/detalhe/57248", "059")</f>
      </c>
      <c r="B51" s="4" t="s">
        <f>=HYPERLINK("https://www.leilaoonline.com.br/lote/detalhe/57248", " TORRE DE RESFIAMENTO DRYCOOLER MECALOR 200 MODULAR - CÓD. 532")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=HYPERLINK("https://www.leilaoonline.com.br/lote/detalhe/57252", "060")</f>
      </c>
      <c r="B52" s="4" t="s">
        <f>=HYPERLINK("https://www.leilaoonline.com.br/lote/detalhe/57252", " MOINHO MARTELO TIGRE - CÓD. 535")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=HYPERLINK("https://www.leilaoonline.com.br/lote/detalhe/57253", "061")</f>
      </c>
      <c r="B53" s="4" t="s">
        <f>=HYPERLINK("https://www.leilaoonline.com.br/lote/detalhe/57253", " FILTRO DE AREIA - CÓD. 536")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=HYPERLINK("https://www.leilaoonline.com.br/lote/detalhe/57255", "063")</f>
      </c>
      <c r="B54" s="4" t="s">
        <f>=HYPERLINK("https://www.leilaoonline.com.br/lote/detalhe/57255", " PRENSA DE BORRACHA 500 X 500 MM PISTÃO 250MM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=HYPERLINK("https://www.leilaoonline.com.br/lote/detalhe/57254", "065")</f>
      </c>
      <c r="B55" s="4" t="s">
        <f>=HYPERLINK("https://www.leilaoonline.com.br/lote/detalhe/57254", " CILINDRO MISTURADOR BORRACHA BONITO 700 X 300 MM - CÓD. 555")</f>
      </c>
      <c r="C55" s="4" t="inlineStr">
        <is>
          <t>Vendido</t>
        </is>
      </c>
      <c r="D55" s="4" t="inlineStr">
        <is>
          <t>5</t>
        </is>
      </c>
      <c r="E55" s="5" t="inlineStr">
        <is>
          <t>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=HYPERLINK("https://www.leilaoonline.com.br/lote/detalhe/57256", "066")</f>
      </c>
      <c r="B56" s="4" t="s">
        <f>=HYPERLINK("https://www.leilaoonline.com.br/lote/detalhe/57256", " EXTRUSORA BORRACHA BUZULUK - CÓD. 557")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=HYPERLINK("https://www.leilaoonline.com.br/lote/detalhe/57257", "067")</f>
      </c>
      <c r="B57" s="4" t="s">
        <f>=HYPERLINK("https://www.leilaoonline.com.br/lote/detalhe/57257", " MOINHO DE PLÁSTICO 500MM - CÓD. 625")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=HYPERLINK("https://www.leilaoonline.com.br/lote/detalhe/57258", "069")</f>
      </c>
      <c r="B58" s="4" t="s">
        <f>=HYPERLINK("https://www.leilaoonline.com.br/lote/detalhe/57258", " BALANÇA ")</f>
      </c>
      <c r="C58" s="4" t="inlineStr">
        <is>
          <t>Venda condicional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=HYPERLINK("https://www.leilaoonline.com.br/lote/detalhe/57263", "070")</f>
      </c>
      <c r="B59" s="4" t="s">
        <f>=HYPERLINK("https://www.leilaoonline.com.br/lote/detalhe/57263", " BALANÇA")</f>
      </c>
      <c r="C59" s="4" t="inlineStr">
        <is>
          <t>Vendido</t>
        </is>
      </c>
      <c r="D59" s="4" t="inlineStr">
        <is>
          <t>5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=HYPERLINK("https://www.leilaoonline.com.br/lote/detalhe/57262", "071")</f>
      </c>
      <c r="B60" s="4" t="s">
        <f>=HYPERLINK("https://www.leilaoonline.com.br/lote/detalhe/57262", " VIRADOR TAMBOREADOR EM AÇO INÓX 100 LITROS - CÓD. 574")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=HYPERLINK("https://www.leilaoonline.com.br/lote/detalhe/57259", "073")</f>
      </c>
      <c r="B61" s="4" t="s">
        <f>=HYPERLINK("https://www.leilaoonline.com.br/lote/detalhe/57259", " REATOR DE AÇO CARBONO 250 LITROS - CÓD. 579")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=HYPERLINK("https://www.leilaoonline.com.br/lote/detalhe/57261", "074")</f>
      </c>
      <c r="B62" s="4" t="s">
        <f>=HYPERLINK("https://www.leilaoonline.com.br/lote/detalhe/57261", " REATOR DE AÇO CARBONO 250 LITROS - CÓD. 580")</f>
      </c>
      <c r="C62" s="4" t="inlineStr">
        <is>
          <t>Venda condicional</t>
        </is>
      </c>
      <c r="D62" s="4" t="inlineStr">
        <is>
          <t>5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=HYPERLINK("https://www.leilaoonline.com.br/lote/detalhe/57264", "076")</f>
      </c>
      <c r="B63" s="4" t="s">
        <f>=HYPERLINK("https://www.leilaoonline.com.br/lote/detalhe/57264", " CALANDRA CHAPAS ELÉTRICA 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=HYPERLINK("https://www.leilaoonline.com.br/lote/detalhe/57260", "077")</f>
      </c>
      <c r="B64" s="4" t="s">
        <f>=HYPERLINK("https://www.leilaoonline.com.br/lote/detalhe/57260", " GUILHOTINA OMAC BRESCHIA 105 CM BOCA SEMI-AUTOMÁTICA")</f>
      </c>
      <c r="C64" s="4" t="inlineStr">
        <is>
          <t>Venda condicional</t>
        </is>
      </c>
      <c r="D64" s="4" t="inlineStr">
        <is>
          <t>3</t>
        </is>
      </c>
      <c r="E64" s="5" t="inlineStr">
        <is>
          <t>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=HYPERLINK("https://www.leilaoonline.com.br/lote/detalhe/57266", "078")</f>
      </c>
      <c r="B65" s="4" t="s">
        <f>=HYPERLINK("https://www.leilaoonline.com.br/lote/detalhe/57266", " TRANSFORMADOR CEMEC 1000/1250KVA 13,8KV - 440V NOVO SEM USO - CÓD. 644")</f>
      </c>
      <c r="C65" s="4" t="inlineStr">
        <is>
          <t>Venda condicional</t>
        </is>
      </c>
      <c r="D65" s="4" t="inlineStr">
        <is>
          <t>55</t>
        </is>
      </c>
      <c r="E65" s="5" t="inlineStr">
        <is>
          <t>15.100,00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=HYPERLINK("https://www.leilaoonline.com.br/lote/detalhe/57267", "079")</f>
      </c>
      <c r="B66" s="4" t="s">
        <f>=HYPERLINK("https://www.leilaoonline.com.br/lote/detalhe/57267", " LAVADORA DE PISOS ELÉTRICA OPERADOR A BORDO COMAC TRIPLA 75 - CÓD. 614")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=HYPERLINK("https://www.leilaoonline.com.br/lote/detalhe/57265", "080")</f>
      </c>
      <c r="B67" s="4" t="s">
        <f>=HYPERLINK("https://www.leilaoonline.com.br/lote/detalhe/57265", " PRENSA HIDRÁULICA 60 TONELADAS - CÓD. 622")</f>
      </c>
      <c r="C67" s="4" t="inlineStr">
        <is>
          <t>Vendido</t>
        </is>
      </c>
      <c r="D67" s="4" t="inlineStr">
        <is>
          <t>3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=HYPERLINK("https://www.leilaoonline.com.br/lote/detalhe/57268", "081")</f>
      </c>
      <c r="B68" s="4" t="s">
        <f>=HYPERLINK("https://www.leilaoonline.com.br/lote/detalhe/57268", " GUILHOTINA OMAC BRESCHIA 105 CM")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=HYPERLINK("https://www.leilaoonline.com.br/lote/detalhe/57269", "082")</f>
      </c>
      <c r="B69" s="4" t="s">
        <f>=HYPERLINK("https://www.leilaoonline.com.br/lote/detalhe/57269", " COMPRESSOR WAYNE 60 PES - CÓD.52")</f>
      </c>
      <c r="C69" s="4" t="inlineStr">
        <is>
          <t>Vendido</t>
        </is>
      </c>
      <c r="D69" s="4" t="inlineStr">
        <is>
          <t>12</t>
        </is>
      </c>
      <c r="E69" s="5" t="inlineStr">
        <is>
          <t>3.400,00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=HYPERLINK("https://www.leilaoonline.com.br/lote/detalhe/57270", "084")</f>
      </c>
      <c r="B70" s="4" t="s">
        <f>=HYPERLINK("https://www.leilaoonline.com.br/lote/detalhe/57270", " FECHADOR AUTOMÁTICO DE MARMITEX PACK-FAST 1000PACK-FAST 1000 - FECHADOR AUTOMÁTICO DE MARMITEX.MP4PACK-FAST 1000 - FECHADOR AUTOMÁTICO DE MARMITEX")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=HYPERLINK("https://www.leilaoonline.com.br/lote/detalhe/57272", "085")</f>
      </c>
      <c r="B71" s="4" t="s">
        <f>=HYPERLINK("https://www.leilaoonline.com.br/lote/detalhe/57272", " FURADEIRA RADIAL HCP - COD. 66")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=HYPERLINK("https://www.leilaoonline.com.br/lote/detalhe/57273", "086")</f>
      </c>
      <c r="B72" s="4" t="s">
        <f>=HYPERLINK("https://www.leilaoonline.com.br/lote/detalhe/57273", " COPIADOR - COD. 71")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=HYPERLINK("https://www.leilaoonline.com.br/lote/detalhe/57274", "088")</f>
      </c>
      <c r="B73" s="4" t="s">
        <f>=HYPERLINK("https://www.leilaoonline.com.br/lote/detalhe/57274", " GUILHOTINA GRÁFICA FUNTIMOD - CÓD. 99")</f>
      </c>
      <c r="C73" s="4" t="inlineStr">
        <is>
          <t>Vendido</t>
        </is>
      </c>
      <c r="D73" s="4" t="inlineStr">
        <is>
          <t>2</t>
        </is>
      </c>
      <c r="E73" s="5" t="inlineStr">
        <is>
          <t>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=HYPERLINK("https://www.leilaoonline.com.br/lote/detalhe/57275", "089")</f>
      </c>
      <c r="B74" s="4" t="s">
        <f>=HYPERLINK("https://www.leilaoonline.com.br/lote/detalhe/57275", " FURADEIRA ENGRENADA BREMENSIS - CÓD. 674")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=HYPERLINK("https://www.leilaoonline.com.br/lote/detalhe/57276", "090")</f>
      </c>
      <c r="B75" s="4" t="s">
        <f>=HYPERLINK("https://www.leilaoonline.com.br/lote/detalhe/57276", " ASPIRADOR INDÚSTRIAL - CÓD.262")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=HYPERLINK("https://www.leilaoonline.com.br/lote/detalhe/57278", "091")</f>
      </c>
      <c r="B76" s="4" t="s">
        <f>=HYPERLINK("https://www.leilaoonline.com.br/lote/detalhe/57278", " BATEDOR PLANETARIA DE INÓX USIRAM - CÓD. 274")</f>
      </c>
      <c r="C76" s="4" t="inlineStr">
        <is>
          <t>Vendido</t>
        </is>
      </c>
      <c r="D76" s="4" t="inlineStr">
        <is>
          <t>2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=HYPERLINK("https://www.leilaoonline.com.br/lote/detalhe/57277", "092")</f>
      </c>
      <c r="B77" s="4" t="s">
        <f>=HYPERLINK("https://www.leilaoonline.com.br/lote/detalhe/57277", " MÁQUINA DE DESCASCAR CABO - CÓD. 311")</f>
      </c>
      <c r="C77" s="4" t="inlineStr">
        <is>
          <t>Venda condicional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=HYPERLINK("https://www.leilaoonline.com.br/lote/detalhe/57279", "093")</f>
      </c>
      <c r="B78" s="4" t="s">
        <f>=HYPERLINK("https://www.leilaoonline.com.br/lote/detalhe/57279", " MOTOR A DIESEL TRAMONTINI - CÓD.333")</f>
      </c>
      <c r="C78" s="4" t="inlineStr">
        <is>
          <t>Venda condicional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2026-06-20T00:19:25.00Z</dcterms:created>
  <dc:creator>Tellks Tecnologia</dc:creator>
  <cp:revision>0</cp:revision>
</cp:coreProperties>
</file>