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Triton • Frontier • BMW • Kombi • Palio • Ranger • Ônibus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14/08/2020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=HYPERLINK("https://www.leilaoonline.com.br/lote/detalhe/58065", "001")</f>
      </c>
      <c r="B11" s="4" t="s">
        <f>=HYPERLINK("https://www.leilaoonline.com.br/lote/detalhe/58065", "I; BMW 530 NE71; 2005/2006; CINZA; GASOLINA; BLINDADO")</f>
      </c>
      <c r="C11" s="4" t="inlineStr">
        <is>
          <t>Não vendido</t>
        </is>
      </c>
      <c r="D11" s="4" t="inlineStr">
        <is>
          <t>21</t>
        </is>
      </c>
      <c r="E11" s="5" t="inlineStr">
        <is>
          <t>26.500,00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=HYPERLINK("https://www.leilaoonline.com.br/lote/detalhe/58162", "002")</f>
      </c>
      <c r="B12" s="4" t="s">
        <f>=HYPERLINK("https://www.leilaoonline.com.br/lote/detalhe/58162", "FIAT/WEEKEND ATRACTIVE; 2016/2017, PRATA, ALCO./GASOL., FROTA 788 - FUNCIONANDO")</f>
      </c>
      <c r="C12" s="4" t="inlineStr">
        <is>
          <t>Vendido</t>
        </is>
      </c>
      <c r="D12" s="4" t="inlineStr">
        <is>
          <t>35</t>
        </is>
      </c>
      <c r="E12" s="5" t="inlineStr">
        <is>
          <t>21.250,00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=HYPERLINK("https://www.leilaoonline.com.br/lote/detalhe/58074", "003")</f>
      </c>
      <c r="B13" s="4" t="s">
        <f>=HYPERLINK("https://www.leilaoonline.com.br/lote/detalhe/58074", "FIAT STRADA HD WK CC E, 2017/2017; BRANCA; ALCO./GASOL. - FUNCIONANDO - FROTA 589 - IPVA 2020 PAGO")</f>
      </c>
      <c r="C13" s="4" t="inlineStr">
        <is>
          <t>Não vendido</t>
        </is>
      </c>
      <c r="D13" s="4" t="inlineStr">
        <is>
          <t>80</t>
        </is>
      </c>
      <c r="E13" s="5" t="inlineStr">
        <is>
          <t>25.650,00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=HYPERLINK("https://www.leilaoonline.com.br/lote/detalhe/58063", "004")</f>
      </c>
      <c r="B14" s="4" t="s">
        <f>=HYPERLINK("https://www.leilaoonline.com.br/lote/detalhe/58063", "ÔNIBUS, VW INDUSCAR APACHE, 2008/2008, BRANCO; DIESEL - FROTA 103 - FUNCIONANDO")</f>
      </c>
      <c r="C14" s="4" t="inlineStr">
        <is>
          <t>Não vendido</t>
        </is>
      </c>
      <c r="D14" s="4" t="inlineStr">
        <is>
          <t>12</t>
        </is>
      </c>
      <c r="E14" s="5" t="inlineStr">
        <is>
          <t>22.750,00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=HYPERLINK("https://www.leilaoonline.com.br/lote/detalhe/58067", "005")</f>
      </c>
      <c r="B15" s="4" t="s">
        <f>=HYPERLINK("https://www.leilaoonline.com.br/lote/detalhe/58067", "FIAT/WEEKEND ATRACTIVE; 2016/2016, PRATA, ALCO./GASOL., FROTA 707 - FUNCIONANDO")</f>
      </c>
      <c r="C15" s="4" t="inlineStr">
        <is>
          <t>Não vendido</t>
        </is>
      </c>
      <c r="D15" s="4" t="inlineStr">
        <is>
          <t>17</t>
        </is>
      </c>
      <c r="E15" s="5" t="inlineStr">
        <is>
          <t>18.750,00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=HYPERLINK("https://www.leilaoonline.com.br/lote/detalhe/58075", "006")</f>
      </c>
      <c r="B16" s="4" t="s">
        <f>=HYPERLINK("https://www.leilaoonline.com.br/lote/detalhe/58075", "RENAULT DUSTER 20 D 4X2; ANO/MOD 2013/2014; COR PRATA; ALCO./GASOL. FROTA CANALOTE002")</f>
      </c>
      <c r="C16" s="4" t="inlineStr">
        <is>
          <t>Vendido</t>
        </is>
      </c>
      <c r="D16" s="4" t="inlineStr">
        <is>
          <t>54</t>
        </is>
      </c>
      <c r="E16" s="5" t="inlineStr">
        <is>
          <t>21.750,00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=HYPERLINK("https://www.leilaoonline.com.br/lote/detalhe/58076", "007")</f>
      </c>
      <c r="B17" s="4" t="s">
        <f>=HYPERLINK("https://www.leilaoonline.com.br/lote/detalhe/58076", "FIAT PALIO WEEKEND ADVENTURE ANO 2016 MOD 2016; COR PRATA; COMBUS. FLEX - FUNCIONANDO - FROTA CANALOTE 008")</f>
      </c>
      <c r="C17" s="4" t="inlineStr">
        <is>
          <t>Não vendido</t>
        </is>
      </c>
      <c r="D17" s="4" t="inlineStr">
        <is>
          <t>84</t>
        </is>
      </c>
      <c r="E17" s="5" t="inlineStr">
        <is>
          <t>24.600,00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=HYPERLINK("https://www.leilaoonline.com.br/lote/detalhe/58061", "008")</f>
      </c>
      <c r="B18" s="4" t="s">
        <f>=HYPERLINK("https://www.leilaoonline.com.br/lote/detalhe/58061", "FORD; RANGER XLT 12P; 2009/2009; PRETA; DIESEL - FUNCIONANDO")</f>
      </c>
      <c r="C18" s="4" t="inlineStr">
        <is>
          <t>Não vendido</t>
        </is>
      </c>
      <c r="D18" s="4" t="inlineStr">
        <is>
          <t>74</t>
        </is>
      </c>
      <c r="E18" s="5" t="inlineStr">
        <is>
          <t>29.000,00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=HYPERLINK("https://www.leilaoonline.com.br/lote/detalhe/58077", "009")</f>
      </c>
      <c r="B19" s="4" t="s">
        <f>=HYPERLINK("https://www.leilaoonline.com.br/lote/detalhe/58077", "FIAT PALIO WEEKEND ADVENTURE ANO 2014 MOD 2015; COR PRATA; COMBUS. FLEX - FUNCIONANDO - FROTA CANALOTE 018")</f>
      </c>
      <c r="C19" s="4" t="inlineStr">
        <is>
          <t>Não vendido</t>
        </is>
      </c>
      <c r="D19" s="4" t="inlineStr">
        <is>
          <t>9</t>
        </is>
      </c>
      <c r="E19" s="5" t="inlineStr">
        <is>
          <t>24.500,00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=HYPERLINK("https://www.leilaoonline.com.br/lote/detalhe/58380", "010")</f>
      </c>
      <c r="B20" s="4" t="s">
        <f>=HYPERLINK("https://www.leilaoonline.com.br/lote/detalhe/58380", "VW/GOL 1.6 - 2012/2013 - FLEX - PRATA")</f>
      </c>
      <c r="C20" s="4" t="inlineStr">
        <is>
          <t>Vendido</t>
        </is>
      </c>
      <c r="D20" s="4" t="inlineStr">
        <is>
          <t>47</t>
        </is>
      </c>
      <c r="E20" s="5" t="inlineStr">
        <is>
          <t>17.900,00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=HYPERLINK("https://www.leilaoonline.com.br/lote/detalhe/58385", "012")</f>
      </c>
      <c r="B21" s="4" t="s">
        <f>=HYPERLINK("https://www.leilaoonline.com.br/lote/detalhe/58385", "VW/ÔNIBUS ECOSS U; 2006/2006; BRANCA; DIESEL - FROTA 028 - FUNCIONANDO")</f>
      </c>
      <c r="C21" s="4" t="inlineStr">
        <is>
          <t>Não vendido</t>
        </is>
      </c>
      <c r="D21" s="4" t="inlineStr">
        <is>
          <t>18</t>
        </is>
      </c>
      <c r="E21" s="5" t="inlineStr">
        <is>
          <t>29.000,00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=HYPERLINK("https://www.leilaoonline.com.br/lote/detalhe/58376", "014")</f>
      </c>
      <c r="B22" s="4" t="s">
        <f>=HYPERLINK("https://www.leilaoonline.com.br/lote/detalhe/58376", "FIAT PALIO WEEKEND ATTRATIVE ANO 2016 MOD 2017, COR PRATA, FLEX, FROTA 048 - FUNCIONANDO")</f>
      </c>
      <c r="C22" s="4" t="inlineStr">
        <is>
          <t>Vendido</t>
        </is>
      </c>
      <c r="D22" s="4" t="inlineStr">
        <is>
          <t>3</t>
        </is>
      </c>
      <c r="E22" s="5" t="inlineStr">
        <is>
          <t>18.850,00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=HYPERLINK("https://www.leilaoonline.com.br/lote/detalhe/58377", "015")</f>
      </c>
      <c r="B23" s="4" t="s">
        <f>=HYPERLINK("https://www.leilaoonline.com.br/lote/detalhe/58377", " FIAT PALIO WEEKEND ATTRATIVE ANO 2016 MOD 2017, COR PRATA, FLEX, FROTA 358 - FUNCIONANDO")</f>
      </c>
      <c r="C23" s="4" t="inlineStr">
        <is>
          <t>Vendido</t>
        </is>
      </c>
      <c r="D23" s="4" t="inlineStr">
        <is>
          <t>4</t>
        </is>
      </c>
      <c r="E23" s="5" t="inlineStr">
        <is>
          <t>19.100,00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=HYPERLINK("https://www.leilaoonline.com.br/lote/detalhe/58066", "016")</f>
      </c>
      <c r="B24" s="4" t="s">
        <f>=HYPERLINK("https://www.leilaoonline.com.br/lote/detalhe/58066", "MMC/L200 TRITON GL D; 2016/2017; PRATA; DIESEL - FROTA 888 - FUNCIONANDO")</f>
      </c>
      <c r="C24" s="4" t="inlineStr">
        <is>
          <t>Não vendido</t>
        </is>
      </c>
      <c r="D24" s="4" t="inlineStr">
        <is>
          <t>43</t>
        </is>
      </c>
      <c r="E24" s="5" t="inlineStr">
        <is>
          <t>55.650,00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=HYPERLINK("https://www.leilaoonline.com.br/lote/detalhe/58072", "017")</f>
      </c>
      <c r="B25" s="4" t="s">
        <f>=HYPERLINK("https://www.leilaoonline.com.br/lote/detalhe/58072", "NISSAN/FRONTIER S 4X4; 2014/2015; FANTASIA; DIESEL; FROTA 634 - FUNCIONANDO")</f>
      </c>
      <c r="C25" s="4" t="inlineStr">
        <is>
          <t>Não vendido</t>
        </is>
      </c>
      <c r="D25" s="4" t="inlineStr">
        <is>
          <t>47</t>
        </is>
      </c>
      <c r="E25" s="5" t="inlineStr">
        <is>
          <t>49.750,00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=HYPERLINK("https://www.leilaoonline.com.br/lote/detalhe/58386", "021")</f>
      </c>
      <c r="B26" s="4" t="s">
        <f>=HYPERLINK("https://www.leilaoonline.com.br/lote/detalhe/58386", "VW/ÔNIBUS ECOSS U; 2006/2006; BRANCA; DIESEL -  FROTA 968 - FUNCIONANDO")</f>
      </c>
      <c r="C26" s="4" t="inlineStr">
        <is>
          <t>Não vendido</t>
        </is>
      </c>
      <c r="D26" s="4" t="inlineStr">
        <is>
          <t>34</t>
        </is>
      </c>
      <c r="E26" s="5" t="inlineStr">
        <is>
          <t>29.000,00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=HYPERLINK("https://www.leilaoonline.com.br/lote/detalhe/58069", "027")</f>
      </c>
      <c r="B27" s="4" t="s">
        <f>=HYPERLINK("https://www.leilaoonline.com.br/lote/detalhe/58069", "FORD; TRST, MODIFICAR TP, 2010/2011, BRANCA; DIESEL; FROTA 541")</f>
      </c>
      <c r="C27" s="4" t="inlineStr">
        <is>
          <t>Vendido</t>
        </is>
      </c>
      <c r="D27" s="4" t="inlineStr">
        <is>
          <t>35</t>
        </is>
      </c>
      <c r="E27" s="5" t="inlineStr">
        <is>
          <t>14.000,00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=HYPERLINK("https://www.leilaoonline.com.br/lote/detalhe/58062", "030")</f>
      </c>
      <c r="B28" s="4" t="s">
        <f>=HYPERLINK("https://www.leilaoonline.com.br/lote/detalhe/58062", "ÔNIBUS, VW INDUSCAR APACHE, 2008/2008, BRANCO; DIESEL - FROTA 603 - FUNCIONANDO")</f>
      </c>
      <c r="C28" s="4" t="inlineStr">
        <is>
          <t>Não vendido</t>
        </is>
      </c>
      <c r="D28" s="4" t="inlineStr">
        <is>
          <t>14</t>
        </is>
      </c>
      <c r="E28" s="5" t="inlineStr">
        <is>
          <t>45.100,00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=HYPERLINK("https://www.leilaoonline.com.br/lote/detalhe/58070", "038")</f>
      </c>
      <c r="B29" s="4" t="s">
        <f>=HYPERLINK("https://www.leilaoonline.com.br/lote/detalhe/58070", "NISSAN; FRONTIER S, 4X4, 2014/2015, FANTASIA; DIESEL; FUNCIONANDO, IPVA 2020 PAGO, FROTA 104-22-05-2020")</f>
      </c>
      <c r="C29" s="4" t="inlineStr">
        <is>
          <t>Não vendido</t>
        </is>
      </c>
      <c r="D29" s="4" t="inlineStr">
        <is>
          <t>38</t>
        </is>
      </c>
      <c r="E29" s="5" t="inlineStr">
        <is>
          <t>50.000,00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=HYPERLINK("https://www.leilaoonline.com.br/lote/detalhe/58073", "039")</f>
      </c>
      <c r="B30" s="4" t="s">
        <f>=HYPERLINK("https://www.leilaoonline.com.br/lote/detalhe/58073", "VW/KOMBI; 2013/2014; BRANCA; ALCO./GASOL. - FROTA 967 - FUNCIONANDO")</f>
      </c>
      <c r="C30" s="4" t="inlineStr">
        <is>
          <t>Não vendido</t>
        </is>
      </c>
      <c r="D30" s="4" t="inlineStr">
        <is>
          <t>23</t>
        </is>
      </c>
      <c r="E30" s="5" t="inlineStr">
        <is>
          <t>22.750,00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=HYPERLINK("https://www.leilaoonline.com.br/lote/detalhe/58387", "041")</f>
      </c>
      <c r="B31" s="4" t="s">
        <f>=HYPERLINK("https://www.leilaoonline.com.br/lote/detalhe/58387", "VW/KOMBI; 2011/2012; BRANCA; ALCO./GASOL.- FROTA 957 - FUNCIONANDO")</f>
      </c>
      <c r="C31" s="4" t="inlineStr">
        <is>
          <t>Não vendido</t>
        </is>
      </c>
      <c r="D31" s="4" t="inlineStr">
        <is>
          <t>9</t>
        </is>
      </c>
      <c r="E31" s="5" t="inlineStr">
        <is>
          <t>21.750,00</t>
        </is>
      </c>
      <c r="F31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2026-06-20T00:19:19.00Z</dcterms:created>
  <dc:creator>Tellks Tecnologia</dc:creator>
  <cp:revision>0</cp:revision>
</cp:coreProperties>
</file>