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Chevr. S10 • Ecosport • Sonata • Fusca • Audi SPB 11 • H Fit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=HYPERLINK("https://www.leilaoonline.com.br/lote/detalhe/68633", "048")</f>
      </c>
      <c r="B11" s="4" t="s">
        <f>=HYPERLINK("https://www.leilaoonline.com.br/lote/detalhe/68633", "I/AUDI; A1 SPB 1. 4TFSI;  2012/2013; PRETA; GASOLINA - FUNCIONANDO")</f>
      </c>
      <c r="C11" s="4" t="inlineStr">
        <is>
          <t>Vendido</t>
        </is>
      </c>
      <c r="D11" s="4" t="inlineStr">
        <is>
          <t>69</t>
        </is>
      </c>
      <c r="E11" s="5" t="inlineStr">
        <is>
          <t>44.250,00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=HYPERLINK("https://www.leilaoonline.com.br/lote/detalhe/68515", "049")</f>
      </c>
      <c r="B12" s="4" t="s">
        <f>=HYPERLINK("https://www.leilaoonline.com.br/lote/detalhe/68515", "FIAT; STILO SPORTING FLEX; 2007/2007; VERMELHA;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=HYPERLINK("https://www.leilaoonline.com.br/lote/detalhe/68616", "050")</f>
      </c>
      <c r="B13" s="4" t="s">
        <f>=HYPERLINK("https://www.leilaoonline.com.br/lote/detalhe/68616", "veja o vídeo!! TOYOTA; ETIOS HB XS; 2013/2013; PRATA; ALCO./GASOL. - FUNCIONANDO")</f>
      </c>
      <c r="C13" s="4" t="inlineStr">
        <is>
          <t>Não vendido</t>
        </is>
      </c>
      <c r="D13" s="4" t="inlineStr">
        <is>
          <t>70</t>
        </is>
      </c>
      <c r="E13" s="5" t="inlineStr">
        <is>
          <t>17.750,00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=HYPERLINK("https://www.leilaoonline.com.br/lote/detalhe/68630", "051")</f>
      </c>
      <c r="B14" s="4" t="s">
        <f>=HYPERLINK("https://www.leilaoonline.com.br/lote/detalhe/68630", "I/MMC; ASX 2.0; 2010/2011; PRETA; GASOLINA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32.300,00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=HYPERLINK("https://www.leilaoonline.com.br/lote/detalhe/67432", "052")</f>
      </c>
      <c r="B15" s="4" t="s">
        <f>=HYPERLINK("https://www.leilaoonline.com.br/lote/detalhe/67432", "VW; PARATI 2.0; 2000/2001; CINZA; GASOLINA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=HYPERLINK("https://www.leilaoonline.com.br/lote/detalhe/67955", "053")</f>
      </c>
      <c r="B16" s="4" t="s">
        <f>=HYPERLINK("https://www.leilaoonline.com.br/lote/detalhe/67955", "HONDA; FIT LX; 2006/2007; PRATA; GASOLINA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15.750,00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=HYPERLINK("https://www.leilaoonline.com.br/lote/detalhe/68468", "054")</f>
      </c>
      <c r="B17" s="4" t="s">
        <f>=HYPERLINK("https://www.leilaoonline.com.br/lote/detalhe/68468", "veja o vídeo!! VW; GOL GTS; 1988/1989; CINZA; ALCOOL - FUNCIONANDO")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=HYPERLINK("https://www.leilaoonline.com.br/lote/detalhe/67912", "055")</f>
      </c>
      <c r="B18" s="4" t="s">
        <f>=HYPERLINK("https://www.leilaoonline.com.br/lote/detalhe/67912", "veja o vídeo!! IMP; JEEP 4 x 4; 1962/1962; VERMELHA; GASOLINA - FUNCIONANDO")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11.200,00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=HYPERLINK("https://www.leilaoonline.com.br/lote/detalhe/68512", "056")</f>
      </c>
      <c r="B19" s="4" t="s">
        <f>=HYPERLINK("https://www.leilaoonline.com.br/lote/detalhe/68512", "veja o vídeo!! I/GM; CAPTIVA SPORT AWD; 2009/2010; PRETA; GASOLINA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19.000,00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=HYPERLINK("https://www.leilaoonline.com.br/lote/detalhe/67431", "057")</f>
      </c>
      <c r="B20" s="4" t="s">
        <f>=HYPERLINK("https://www.leilaoonline.com.br/lote/detalhe/67431", "VW; GOL BX; 1986/1986; CINZA;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=HYPERLINK("https://www.leilaoonline.com.br/lote/detalhe/67434", "059")</f>
      </c>
      <c r="B21" s="4" t="s">
        <f>=HYPERLINK("https://www.leilaoonline.com.br/lote/detalhe/67434", "veja o vídeo!! HONDA; CIVIC EXS; 2006/2007; PRATA; GASOLINA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18.750,00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=HYPERLINK("https://www.leilaoonline.com.br/lote/detalhe/67435", "060")</f>
      </c>
      <c r="B22" s="4" t="s">
        <f>=HYPERLINK("https://www.leilaoonline.com.br/lote/detalhe/67435", "veja o vídeo!! I/RENAULT; CLIO CAM 10H3P; 2011/2012; BEGE; ALCO./GASOL. - FUNCIONANDO")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9.100,00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=HYPERLINK("https://www.leilaoonline.com.br/lote/detalhe/68513", "061")</f>
      </c>
      <c r="B23" s="4" t="s">
        <f>=HYPERLINK("https://www.leilaoonline.com.br/lote/detalhe/68513", "VW; SAVEIRO 1.6 CE CROSS; 2012/2013; BRANCA; ALCO./GASOL. - FUNCIONANDO")</f>
      </c>
      <c r="C23" s="4" t="inlineStr">
        <is>
          <t>Vendido</t>
        </is>
      </c>
      <c r="D23" s="4" t="inlineStr">
        <is>
          <t>26</t>
        </is>
      </c>
      <c r="E23" s="5" t="inlineStr">
        <is>
          <t>33.500,00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=HYPERLINK("https://www.leilaoonline.com.br/lote/detalhe/68531", "062")</f>
      </c>
      <c r="B24" s="4" t="s">
        <f>=HYPERLINK("https://www.leilaoonline.com.br/lote/detalhe/68531", "veja o vídeo!! TOYOTA; ETIOS HB X; 2016/2016; CINZA; ALCO./GASOL.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23.250,00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=HYPERLINK("https://www.leilaoonline.com.br/lote/detalhe/68532", "063")</f>
      </c>
      <c r="B25" s="4" t="s">
        <f>=HYPERLINK("https://www.leilaoonline.com.br/lote/detalhe/68532", "veja o vídeo!! I/NISSAN; MARCH 16S FLEX; 2012/2013; AZUL; ALCO./GASOL. -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=HYPERLINK("https://www.leilaoonline.com.br/lote/detalhe/67433", "064")</f>
      </c>
      <c r="B26" s="4" t="s">
        <f>=HYPERLINK("https://www.leilaoonline.com.br/lote/detalhe/67433", "novo vídeo!! CHEVROLET; S10 LTZ DD4A; 2019/2020; PRETA; DIESEL - FUNCIONANDO")</f>
      </c>
      <c r="C26" s="4" t="inlineStr">
        <is>
          <t>Vendido</t>
        </is>
      </c>
      <c r="D26" s="4" t="inlineStr">
        <is>
          <t>78</t>
        </is>
      </c>
      <c r="E26" s="5" t="inlineStr">
        <is>
          <t>125.500,00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=HYPERLINK("https://www.leilaoonline.com.br/lote/detalhe/68580", "065")</f>
      </c>
      <c r="B27" s="4" t="s">
        <f>=HYPERLINK("https://www.leilaoonline.com.br/lote/detalhe/68580", "VW; FUSCA 1300; 1975/1975; BRANCA; GASOLINA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4.300,00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=HYPERLINK("https://www.leilaoonline.com.br/lote/detalhe/67429", "066")</f>
      </c>
      <c r="B28" s="4" t="s">
        <f>=HYPERLINK("https://www.leilaoonline.com.br/lote/detalhe/67429", "veja o vídeo!! I/HYUNDAI; SONATA GLS; 2011/2012; PRATA; GASOLINA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29.500,00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=HYPERLINK("https://www.leilaoonline.com.br/lote/detalhe/68679", "067")</f>
      </c>
      <c r="B29" s="4" t="s">
        <f>=HYPERLINK("https://www.leilaoonline.com.br/lote/detalhe/68679", "I/MINI COOPER SCA; 2011/2012; PRATA; GASOLINA - FUNCIONANDO")</f>
      </c>
      <c r="C29" s="4" t="inlineStr">
        <is>
          <t>Não vendido</t>
        </is>
      </c>
      <c r="D29" s="4" t="inlineStr">
        <is>
          <t>106</t>
        </is>
      </c>
      <c r="E29" s="5" t="inlineStr">
        <is>
          <t>60.750,00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=HYPERLINK("https://www.leilaoonline.com.br/lote/detalhe/68577", "068")</f>
      </c>
      <c r="B30" s="4" t="s">
        <f>=HYPERLINK("https://www.leilaoonline.com.br/lote/detalhe/68577", "HONDA; HR-V LX CVT; 2015/2016; CINZA; GAS./ALC./GN. - FUNCIONANDO")</f>
      </c>
      <c r="C30" s="4" t="inlineStr">
        <is>
          <t>Vendido</t>
        </is>
      </c>
      <c r="D30" s="4" t="inlineStr">
        <is>
          <t>62</t>
        </is>
      </c>
      <c r="E30" s="5" t="inlineStr">
        <is>
          <t>47.750,00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=HYPERLINK("https://www.leilaoonline.com.br/lote/detalhe/67914", "069")</f>
      </c>
      <c r="B31" s="4" t="s">
        <f>=HYPERLINK("https://www.leilaoonline.com.br/lote/detalhe/67914", "veja o vídeo!! I/FORD; RANGER XL 13P; 2011/2012; PRATA; DIESEL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=HYPERLINK("https://www.leilaoonline.com.br/lote/detalhe/67913", "070")</f>
      </c>
      <c r="B32" s="4" t="s">
        <f>=HYPERLINK("https://www.leilaoonline.com.br/lote/detalhe/67913", "veja o vídeo!! RENAULT; SANDERO SW1616VA; 2013/2014; PRATA; ALCO./GASOL. - FUNCIONANDO - IPVA 2020 PAGO")</f>
      </c>
      <c r="C32" s="4" t="inlineStr">
        <is>
          <t>Não vendido</t>
        </is>
      </c>
      <c r="D32" s="4" t="inlineStr">
        <is>
          <t>78</t>
        </is>
      </c>
      <c r="E32" s="5" t="inlineStr">
        <is>
          <t>20.300,00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=HYPERLINK("https://www.leilaoonline.com.br/lote/detalhe/67430", "071")</f>
      </c>
      <c r="B33" s="4" t="s">
        <f>=HYPERLINK("https://www.leilaoonline.com.br/lote/detalhe/67430", "VW; FUSCA 1600; 1995/1995; VERDE; GASOLINA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15.750,00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=HYPERLINK("https://www.leilaoonline.com.br/lote/detalhe/68582", "072")</f>
      </c>
      <c r="B34" s="4" t="s">
        <f>=HYPERLINK("https://www.leilaoonline.com.br/lote/detalhe/68582", "veja o vídeo!! I/AUDI A3 LM 180CV; 2013/2014; BRANCA; GASOLINA - FUNCIONANDO")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55.900,00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=HYPERLINK("https://www.leilaoonline.com.br/lote/detalhe/68514", "073")</f>
      </c>
      <c r="B35" s="4" t="s">
        <f>=HYPERLINK("https://www.leilaoonline.com.br/lote/detalhe/68514", "veja o vídeo!! I; LEXUS LS 400 V8; 1998/1998; PRETO; GASOLINA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28.050,00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=HYPERLINK("https://www.leilaoonline.com.br/lote/detalhe/67436", "074")</f>
      </c>
      <c r="B36" s="4" t="s">
        <f>=HYPERLINK("https://www.leilaoonline.com.br/lote/detalhe/67436", "vídeo novo!! GM; MONZA SL/E; 1984/1984; VERDE; ALCOOL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=HYPERLINK("https://www.leilaoonline.com.br/lote/detalhe/68511", "075")</f>
      </c>
      <c r="B37" s="4" t="s">
        <f>=HYPERLINK("https://www.leilaoonline.com.br/lote/detalhe/68511", "veja o vídeo!! VW; FUSCA 1300; 1984/1984; CINZA; GASOLINA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6.550,00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=HYPERLINK("https://www.leilaoonline.com.br/lote/detalhe/68611", "076")</f>
      </c>
      <c r="B38" s="4" t="s">
        <f>=HYPERLINK("https://www.leilaoonline.com.br/lote/detalhe/68611", "I/KIA; SPORTAGE EX3 2.0G4; 2011/2012; PRATA; GASOLINA - FUNCIONANDO")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41.000,00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=HYPERLINK("https://www.leilaoonline.com.br/lote/detalhe/68615", "077")</f>
      </c>
      <c r="B39" s="4" t="s">
        <f>=HYPERLINK("https://www.leilaoonline.com.br/lote/detalhe/68615", "IVECO; DAILYCAMPO3510 CC1; 2004/2005; BRANCA; DIESEL - FUNCIONANDO")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26.300,00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=HYPERLINK("https://www.leilaoonline.com.br/lote/detalhe/67427", "078")</f>
      </c>
      <c r="B40" s="4" t="s">
        <f>=HYPERLINK("https://www.leilaoonline.com.br/lote/detalhe/67427", "veja o vídeo!! FORD; ECOSPORT TIT AT 2.0; 2013/2014; BRANCA; ALCO./GASOL. - FUNCIONANDO")</f>
      </c>
      <c r="C40" s="4" t="inlineStr">
        <is>
          <t>Vendido</t>
        </is>
      </c>
      <c r="D40" s="4" t="inlineStr">
        <is>
          <t>32</t>
        </is>
      </c>
      <c r="E40" s="5" t="inlineStr">
        <is>
          <t>32.500,00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=HYPERLINK("https://www.leilaoonline.com.br/lote/detalhe/67915", "079")</f>
      </c>
      <c r="B41" s="4" t="s">
        <f>=HYPERLINK("https://www.leilaoonline.com.br/lote/detalhe/67915", "FIAT; IDEA ADVENTURE 1.8; 2016/2016; PRATA;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=HYPERLINK("https://www.leilaoonline.com.br/lote/detalhe/68625", "080")</f>
      </c>
      <c r="B42" s="4" t="s">
        <f>=HYPERLINK("https://www.leilaoonline.com.br/lote/detalhe/68625", "veja o vídeo!! VW; FUSCA 1300; 1982/1983; BEGE; GASOLINA - FUNCIONANDO")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5.500,00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=HYPERLINK("https://www.leilaoonline.com.br/lote/detalhe/68583", "081")</f>
      </c>
      <c r="B43" s="4" t="s">
        <f>=HYPERLINK("https://www.leilaoonline.com.br/lote/detalhe/68583", "MMC; L200 4X4 GLS; 2005/2005; PRATA; DIESEL - FUNCIONANDO")</f>
      </c>
      <c r="C43" s="4" t="inlineStr">
        <is>
          <t>Não vendido</t>
        </is>
      </c>
      <c r="D43" s="4" t="inlineStr">
        <is>
          <t>43</t>
        </is>
      </c>
      <c r="E43" s="5" t="inlineStr">
        <is>
          <t>17.750,00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=HYPERLINK("https://www.leilaoonline.com.br/lote/detalhe/68584", "082")</f>
      </c>
      <c r="B44" s="4" t="s">
        <f>=HYPERLINK("https://www.leilaoonline.com.br/lote/detalhe/68584", "VW; FUSCA 1200; 1965/1965; BRANCA; GASOLINA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6.400,00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=HYPERLINK("https://www.leilaoonline.com.br/lote/detalhe/68614", "083")</f>
      </c>
      <c r="B45" s="4" t="s">
        <f>=HYPERLINK("https://www.leilaoonline.com.br/lote/detalhe/68614", "veja o vídeo!! VW; FUSCA 1300; 1982/ 1982; BRANCA; GASOLINA - FUNCIONANDO")</f>
      </c>
      <c r="C45" s="4" t="inlineStr">
        <is>
          <t>Não vendido</t>
        </is>
      </c>
      <c r="D45" s="4" t="inlineStr">
        <is>
          <t>42</t>
        </is>
      </c>
      <c r="E45" s="5" t="inlineStr">
        <is>
          <t>8.800,00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=HYPERLINK("https://www.leilaoonline.com.br/lote/detalhe/68613", "084")</f>
      </c>
      <c r="B46" s="4" t="s">
        <f>=HYPERLINK("https://www.leilaoonline.com.br/lote/detalhe/68613", "FIAT; DUCA ESCOLAR FFBM25; 2010/2011; PRATA; DIESEL; COM 30 LUGARES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38.500,00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=HYPERLINK("https://www.leilaoonline.com.br/lote/detalhe/67917", "085")</f>
      </c>
      <c r="B47" s="4" t="s">
        <f>=HYPERLINK("https://www.leilaoonline.com.br/lote/detalhe/67917", "I/HONDA; CR-V EXL; 2009/2010; PRATA;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21.850,00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=HYPERLINK("https://www.leilaoonline.com.br/lote/detalhe/67437", "086")</f>
      </c>
      <c r="B48" s="4" t="s">
        <f>=HYPERLINK("https://www.leilaoonline.com.br/lote/detalhe/67437", "veja o vídeo!! DAFRA; CITYCOM 300I; 2018/2018; BRANCA; GASOLINA - FUNCIONANDO")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12.400,00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=HYPERLINK("https://www.leilaoonline.com.br/lote/detalhe/68631", "087")</f>
      </c>
      <c r="B49" s="4" t="s">
        <f>=HYPERLINK("https://www.leilaoonline.com.br/lote/detalhe/68631", "I/MMC; ASX 2.0; 2011/2012; BRANCA; GASOLINA - FUNCIONANDO")</f>
      </c>
      <c r="C49" s="4" t="inlineStr">
        <is>
          <t>Não vendido</t>
        </is>
      </c>
      <c r="D49" s="4" t="inlineStr">
        <is>
          <t>33</t>
        </is>
      </c>
      <c r="E49" s="5" t="inlineStr">
        <is>
          <t>35.500,00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=HYPERLINK("https://www.leilaoonline.com.br/lote/detalhe/67916", "088")</f>
      </c>
      <c r="B50" s="4" t="s">
        <f>=HYPERLINK("https://www.leilaoonline.com.br/lote/detalhe/67916", "HONDA; FIT EX CVT; 2016/2017; BRANCA; ALCO./GASOL. - FUNCIONANDO - IPVA 2020 PAGO")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35.500,00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=HYPERLINK("https://www.leilaoonline.com.br/lote/detalhe/68632", "089")</f>
      </c>
      <c r="B51" s="4" t="s">
        <f>=HYPERLINK("https://www.leilaoonline.com.br/lote/detalhe/68632", "HONDA; FIT EX; 2008/2008; CINZA; GASOLINA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20.750,00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=HYPERLINK("https://www.leilaoonline.com.br/lote/detalhe/68617", "095")</f>
      </c>
      <c r="B52" s="4" t="s">
        <f>=HYPERLINK("https://www.leilaoonline.com.br/lote/detalhe/68617", "veja o vídeo!! MERCEDES BENZ; A 160; 2003/2004; PRETA; GASOLINA - FUNCIONANDO")</f>
      </c>
      <c r="C52" s="4" t="inlineStr">
        <is>
          <t>Vendido</t>
        </is>
      </c>
      <c r="D52" s="4" t="inlineStr">
        <is>
          <t>48</t>
        </is>
      </c>
      <c r="E52" s="5" t="inlineStr">
        <is>
          <t>8.200,00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=HYPERLINK("https://www.leilaoonline.com.br/lote/detalhe/67919", "120")</f>
      </c>
      <c r="B53" s="4" t="s">
        <f>=HYPERLINK("https://www.leilaoonline.com.br/lote/detalhe/67919", " VW GOL 1.0 GIV 2011/2011 PRATA ALCO./GASOL. FROTA 169")</f>
      </c>
      <c r="C53" s="4" t="inlineStr">
        <is>
          <t>Não vendido</t>
        </is>
      </c>
      <c r="D53" s="4" t="inlineStr">
        <is>
          <t>121</t>
        </is>
      </c>
      <c r="E53" s="5" t="inlineStr">
        <is>
          <t>10.400,00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=HYPERLINK("https://www.leilaoonline.com.br/lote/detalhe/67920", "121")</f>
      </c>
      <c r="B54" s="4" t="s">
        <f>=HYPERLINK("https://www.leilaoonline.com.br/lote/detalhe/67920", "HONDA; CIVIC LXL; 2004/2005; CINZA; GASOLINA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=HYPERLINK("https://www.leilaoonline.com.br/lote/detalhe/67918", "126")</f>
      </c>
      <c r="B55" s="4" t="s">
        <f>=HYPERLINK("https://www.leilaoonline.com.br/lote/detalhe/67918", "GM/ CORSA WIND; 1997/1997; VERMELHA; GASOL - TURBO - FUNCIONANDO")</f>
      </c>
      <c r="C55" s="4" t="inlineStr">
        <is>
          <t>Vendido</t>
        </is>
      </c>
      <c r="D55" s="4" t="inlineStr">
        <is>
          <t>36</t>
        </is>
      </c>
      <c r="E55" s="5" t="inlineStr">
        <is>
          <t>6.500,00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=HYPERLINK("https://www.leilaoonline.com.br/lote/detalhe/68681", "151")</f>
      </c>
      <c r="B56" s="4" t="s">
        <f>=HYPERLINK("https://www.leilaoonline.com.br/lote/detalhe/68681", "FORD; WILLIAM COURIER AMB; 2008/2009; BRANCA; ALCO./GASOL. - FUNCIONANDO")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15.750,00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=HYPERLINK("https://www.leilaoonline.com.br/lote/detalhe/68683", "152")</f>
      </c>
      <c r="B57" s="4" t="s">
        <f>=HYPERLINK("https://www.leilaoonline.com.br/lote/detalhe/68683", "GM; S10 2.2 RONTAN AMB; 2000/2000; BRANCA; GASOLINA - FUNCIONANDO")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3.000,00</t>
        </is>
      </c>
      <c r="F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2026-06-20T00:19:17.00Z</dcterms:created>
  <dc:creator>Tellks Tecnologia</dc:creator>
  <cp:revision>0</cp:revision>
</cp:coreProperties>
</file>