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Discovery • BMW X5 • Renault Duster • VW Passat • Palio Week • Gol • Onibus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08/01/2021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=HYPERLINK("https://www.leilaoonline.com.br/lote/detalhe/70245", "001")</f>
      </c>
      <c r="B11" s="4" t="s">
        <f>=HYPERLINK("https://www.leilaoonline.com.br/lote/detalhe/70245", "I/LR; DISCOVERY3 TDV6 HSE; 2007/2007; PRETA; DIESEL - FUNCIONANDO")</f>
      </c>
      <c r="C11" s="4" t="inlineStr">
        <is>
          <t>Vendido</t>
        </is>
      </c>
      <c r="D11" s="4" t="inlineStr">
        <is>
          <t>58</t>
        </is>
      </c>
      <c r="E11" s="5" t="inlineStr">
        <is>
          <t>39.000,00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=HYPERLINK("https://www.leilaoonline.com.br/lote/detalhe/70468", "002")</f>
      </c>
      <c r="B12" s="4" t="s">
        <f>=HYPERLINK("https://www.leilaoonline.com.br/lote/detalhe/70468", "VW/ÔNIBUS; INDUSCAR APACHE, 2006/2006, BRANCO, DIESEL, FROTA 128 - FUNCIONANDO")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36.500,00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=HYPERLINK("https://www.leilaoonline.com.br/lote/detalhe/70469", "003")</f>
      </c>
      <c r="B13" s="4" t="s">
        <f>=HYPERLINK("https://www.leilaoonline.com.br/lote/detalhe/70469", "VW/ÔNIBUS; INDUSCAR APACHE, 2006/2006, BRANCO, DIESEL, FROTA 313 - FUNCIONANDO")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28.000,00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=HYPERLINK("https://www.leilaoonline.com.br/lote/detalhe/70246", "004")</f>
      </c>
      <c r="B14" s="4" t="s">
        <f>=HYPERLINK("https://www.leilaoonline.com.br/lote/detalhe/70246", "veja o vídeo!!! ÔNIBUS, VW INDUSCAR APACHE, 2008/2008, BRANCO; DIESEL - FROTA 103 - FUNCIONANDO")</f>
      </c>
      <c r="C14" s="4" t="inlineStr">
        <is>
          <t>Não vendido</t>
        </is>
      </c>
      <c r="D14" s="4" t="inlineStr">
        <is>
          <t>45</t>
        </is>
      </c>
      <c r="E14" s="5" t="inlineStr">
        <is>
          <t>36.050,00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=HYPERLINK("https://www.leilaoonline.com.br/lote/detalhe/70249", "007")</f>
      </c>
      <c r="B15" s="4" t="s">
        <f>=HYPERLINK("https://www.leilaoonline.com.br/lote/detalhe/70249", "FIAT; WEEKEND ADVENTURE; 2014/2015; PRATA; ALCO./GASOL. - FUNCIONANDO RET.")</f>
      </c>
      <c r="C15" s="4" t="inlineStr">
        <is>
          <t>Vendido</t>
        </is>
      </c>
      <c r="D15" s="4" t="inlineStr">
        <is>
          <t>67</t>
        </is>
      </c>
      <c r="E15" s="5" t="inlineStr">
        <is>
          <t>25.250,00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=HYPERLINK("https://www.leilaoonline.com.br/lote/detalhe/70248", "008")</f>
      </c>
      <c r="B16" s="4" t="s">
        <f>=HYPERLINK("https://www.leilaoonline.com.br/lote/detalhe/70248", "I/VW; PASSAT VAR 2.0T FSI; 2008/2009; PRETA; GASOLINA; POSSUI 86.000KM-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18.750,00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=HYPERLINK("https://www.leilaoonline.com.br/lote/detalhe/70247", "010")</f>
      </c>
      <c r="B17" s="4" t="s">
        <f>=HYPERLINK("https://www.leilaoonline.com.br/lote/detalhe/70247", "I BMW; X5 4.8 FE81; 2007/2007; PRETA; GASOLINA; 7 LUGARES - FUNCIONANDO; IPVA 2020 PAGO")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30.500,00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=HYPERLINK("https://www.leilaoonline.com.br/lote/detalhe/70250", "011")</f>
      </c>
      <c r="B18" s="4" t="s">
        <f>=HYPERLINK("https://www.leilaoonline.com.br/lote/detalhe/70250", "FIAT/ WEEKEND ADVENTURE; 2014/2015; PRATA; ALCO./GASOL. - FUNCIONANDO")</f>
      </c>
      <c r="C18" s="4" t="inlineStr">
        <is>
          <t>Vendido</t>
        </is>
      </c>
      <c r="D18" s="4" t="inlineStr">
        <is>
          <t>33</t>
        </is>
      </c>
      <c r="E18" s="5" t="inlineStr">
        <is>
          <t>24.000,00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=HYPERLINK("https://www.leilaoonline.com.br/lote/detalhe/70251", "013")</f>
      </c>
      <c r="B19" s="4" t="s">
        <f>=HYPERLINK("https://www.leilaoonline.com.br/lote/detalhe/70251", "FIAT; WEEKEND ADVENTURE; 2014/2015; PRATA; ALCO./GASOL. - FUNCIONANDO RET")</f>
      </c>
      <c r="C19" s="4" t="inlineStr">
        <is>
          <t>Vendido</t>
        </is>
      </c>
      <c r="D19" s="4" t="inlineStr">
        <is>
          <t>48</t>
        </is>
      </c>
      <c r="E19" s="5" t="inlineStr">
        <is>
          <t>24.500,00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=HYPERLINK("https://www.leilaoonline.com.br/lote/detalhe/70252", "014")</f>
      </c>
      <c r="B20" s="4" t="s">
        <f>=HYPERLINK("https://www.leilaoonline.com.br/lote/detalhe/70252", "FIAT; WEEKEND ADVENTURE; 2014/2015; PRATA; ALCO./GASOL. - FUNCIONANDO RET")</f>
      </c>
      <c r="C20" s="4" t="inlineStr">
        <is>
          <t>Vendido</t>
        </is>
      </c>
      <c r="D20" s="4" t="inlineStr">
        <is>
          <t>31</t>
        </is>
      </c>
      <c r="E20" s="5" t="inlineStr">
        <is>
          <t>25.000,00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=HYPERLINK("https://www.leilaoonline.com.br/lote/detalhe/70541", "015")</f>
      </c>
      <c r="B21" s="4" t="s">
        <f>=HYPERLINK("https://www.leilaoonline.com.br/lote/detalhe/70541", "GM/CHEVROLET 11000 COM MUCK; MARCA GUINDAUTEC; 1985/1986; BRANCA; DIESEL; CAP: 2,5 TON. - FUNCIONANDO")</f>
      </c>
      <c r="C21" s="4" t="inlineStr">
        <is>
          <t>Venda condicional</t>
        </is>
      </c>
      <c r="D21" s="4" t="inlineStr">
        <is>
          <t>37</t>
        </is>
      </c>
      <c r="E21" s="5" t="inlineStr">
        <is>
          <t>34.000,00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=HYPERLINK("https://www.leilaoonline.com.br/lote/detalhe/70253", "015")</f>
      </c>
      <c r="B22" s="4" t="s">
        <f>=HYPERLINK("https://www.leilaoonline.com.br/lote/detalhe/70253", "FIAT; WEEKEND ADVENTURE; 2014/2015; PRATA; ALCO./GASOL. - FUNCIONANDO RET")</f>
      </c>
      <c r="C22" s="4" t="inlineStr">
        <is>
          <t>Vendido</t>
        </is>
      </c>
      <c r="D22" s="4" t="inlineStr">
        <is>
          <t>62</t>
        </is>
      </c>
      <c r="E22" s="5" t="inlineStr">
        <is>
          <t>25.250,00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=HYPERLINK("https://www.leilaoonline.com.br/lote/detalhe/70255", "016")</f>
      </c>
      <c r="B23" s="4" t="s">
        <f>=HYPERLINK("https://www.leilaoonline.com.br/lote/detalhe/70255", "NISSAN; FRONTIER XE 4X2; 2012/2013; PRETA; DIESEL; MOTOR DESMONTADO")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18.500,00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=HYPERLINK("https://www.leilaoonline.com.br/lote/detalhe/70256", "017")</f>
      </c>
      <c r="B24" s="4" t="s">
        <f>=HYPERLINK("https://www.leilaoonline.com.br/lote/detalhe/70256", "NISSAN; FRONTIER XE 4X2; 2012/2013; PRETA; DIESEL; MOTOR DESMONTADO")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17.500,00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=HYPERLINK("https://www.leilaoonline.com.br/lote/detalhe/70257", "018")</f>
      </c>
      <c r="B25" s="4" t="s">
        <f>=HYPERLINK("https://www.leilaoonline.com.br/lote/detalhe/70257", "NISSAN; FRONTIER XE 4X2; 2012/2013; PRETA; DIESEL; MOTOR DESMONTADO")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16.000,00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=HYPERLINK("https://www.leilaoonline.com.br/lote/detalhe/70259", "020")</f>
      </c>
      <c r="B26" s="4" t="s">
        <f>=HYPERLINK("https://www.leilaoonline.com.br/lote/detalhe/70259", "VOLVO; NL10 340 4X2; 1993/1993; BRANCA; DIESEL - FUNCIONANDO")</f>
      </c>
      <c r="C26" s="4" t="inlineStr">
        <is>
          <t>Não vendido</t>
        </is>
      </c>
      <c r="D26" s="4" t="inlineStr">
        <is>
          <t>54</t>
        </is>
      </c>
      <c r="E26" s="5" t="inlineStr">
        <is>
          <t>136.250,00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=HYPERLINK("https://www.leilaoonline.com.br/lote/detalhe/70260", "022")</f>
      </c>
      <c r="B27" s="4" t="s">
        <f>=HYPERLINK("https://www.leilaoonline.com.br/lote/detalhe/70260", "FIAT; DOBLO RONTAN AMB2; 2012/2012; BRANCA; ALCO./GASOL. - FUNCIONANDO")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13.750,00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=HYPERLINK("https://www.leilaoonline.com.br/lote/detalhe/70258", "025")</f>
      </c>
      <c r="B28" s="4" t="s">
        <f>=HYPERLINK("https://www.leilaoonline.com.br/lote/detalhe/70258", " VW GOL 1.0 GIV 2011/2011 PRATA ALCO./GASOL. FROTA 169")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6.250,00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=HYPERLINK("https://www.leilaoonline.com.br/lote/detalhe/70261", "030")</f>
      </c>
      <c r="B29" s="4" t="s">
        <f>=HYPERLINK("https://www.leilaoonline.com.br/lote/detalhe/70261", "FIAT; PALIO WK TREKK 1.6; 2013/2014; PRATA; ALCO./GASOL. - FROTA G54 ")</f>
      </c>
      <c r="C29" s="4" t="inlineStr">
        <is>
          <t>Vendido</t>
        </is>
      </c>
      <c r="D29" s="4" t="inlineStr">
        <is>
          <t>27</t>
        </is>
      </c>
      <c r="E29" s="5" t="inlineStr">
        <is>
          <t>15.500,00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=HYPERLINK("https://www.leilaoonline.com.br/lote/detalhe/70262", "033")</f>
      </c>
      <c r="B30" s="4" t="s">
        <f>=HYPERLINK("https://www.leilaoonline.com.br/lote/detalhe/70262", "RENAULT; DUSTER 20D 4X2; 2014/2015; PRATA; ALCO./GASOL. - FROTA 240")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17.350,00</t>
        </is>
      </c>
      <c r="F30" s="4" t="inlineStr">
        <is>
          <t>550.00</t>
        </is>
      </c>
    </row>
    <row collapsed="false" customFormat="false" customHeight="false" hidden="false" ht="12.1" outlineLevel="0" r="31">
      <c r="A31" s="5" t="s">
        <f>=HYPERLINK("https://www.leilaoonline.com.br/lote/detalhe/70263", "034")</f>
      </c>
      <c r="B31" s="4" t="s">
        <f>=HYPERLINK("https://www.leilaoonline.com.br/lote/detalhe/70263", "RENAULT; DUSTER 20D 4X2; 2014/2015; PRATA; ALCO./GASOL.- FROTA 520")</f>
      </c>
      <c r="C31" s="4" t="inlineStr">
        <is>
          <t>Não vendido</t>
        </is>
      </c>
      <c r="D31" s="4" t="inlineStr">
        <is>
          <t>15</t>
        </is>
      </c>
      <c r="E31" s="5" t="inlineStr">
        <is>
          <t>19.400,00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=HYPERLINK("https://www.leilaoonline.com.br/lote/detalhe/70264", "088")</f>
      </c>
      <c r="B32" s="4" t="s">
        <f>=HYPERLINK("https://www.leilaoonline.com.br/lote/detalhe/70264", "HONDA; FIT EX CVT; 2016/2017; BRANCA; ALCO./GASOL. - FUNCIONANDO - IPVA 2020 PAGO")</f>
      </c>
      <c r="C32" s="4" t="inlineStr">
        <is>
          <t>Venda condicional</t>
        </is>
      </c>
      <c r="D32" s="4" t="inlineStr">
        <is>
          <t>30</t>
        </is>
      </c>
      <c r="E32" s="5" t="inlineStr">
        <is>
          <t>43.500,00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=HYPERLINK("https://www.leilaoonline.com.br/lote/detalhe/70471", "100")</f>
      </c>
      <c r="B33" s="4" t="s">
        <f>=HYPERLINK("https://www.leilaoonline.com.br/lote/detalhe/70471", "KIT GNV PARCIAL")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=HYPERLINK("https://www.leilaoonline.com.br/lote/detalhe/70540", "200")</f>
      </c>
      <c r="B34" s="4" t="s">
        <f>=HYPERLINK("https://www.leilaoonline.com.br/lote/detalhe/70540", "24 PNEUS - MEDIDAS NAS ESPECIFICAÇÕES")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2026-08-05T23:16:14.00Z</dcterms:created>
  <dc:creator>Tellks Tecnologia</dc:creator>
  <cp:revision>0</cp:revision>
</cp:coreProperties>
</file>