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ACTROS • Azera • HB20 2020 • Fusion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=HYPERLINK("https://www.leilaoonline.com.br/lote/detalhe/84319", "102")</f>
      </c>
      <c r="B11" s="4" t="s">
        <f>=HYPERLINK("https://www.leilaoonline.com.br/lote/detalhe/84319", "I/M. BENZ 415 CDI SPRINTER M; 2016/2017; BRANCA; DIESEL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=HYPERLINK("https://www.leilaoonline.com.br/lote/detalhe/84320", "103")</f>
      </c>
      <c r="B12" s="4" t="s">
        <f>=HYPERLINK("https://www.leilaoonline.com.br/lote/detalhe/84320", "I/M. BENZ 415 CDI SPRINTER M; 2015/2016; BRANCA;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87.700,00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=HYPERLINK("https://www.leilaoonline.com.br/lote/detalhe/84321", "104")</f>
      </c>
      <c r="B13" s="4" t="s">
        <f>=HYPERLINK("https://www.leilaoonline.com.br/lote/detalhe/84321", "I/M. BENZ 415 CDI SPRINTER M; 2014/2015; BRANCA; DIESEL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=HYPERLINK("https://www.leilaoonline.com.br/lote/detalhe/84322", "105")</f>
      </c>
      <c r="B14" s="4" t="s">
        <f>=HYPERLINK("https://www.leilaoonline.com.br/lote/detalhe/84322", "I/M. BENZ 415 CDI SPRINTER M; 2013/2014; BRANCA; DIESEL - FUNCIONANDO")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=HYPERLINK("https://www.leilaoonline.com.br/lote/detalhe/84324", "106")</f>
      </c>
      <c r="B15" s="4" t="s">
        <f>=HYPERLINK("https://www.leilaoonline.com.br/lote/detalhe/84324", "I/M. BENZ 415 CDI SPRINTER M; 2018/2019; BRANCA; DIESEL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107.500,00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=HYPERLINK("https://www.leilaoonline.com.br/lote/detalhe/84325", "107")</f>
      </c>
      <c r="B16" s="4" t="s">
        <f>=HYPERLINK("https://www.leilaoonline.com.br/lote/detalhe/84325", "I/M. BENZ 415 CDI SPRINTER M; 2018/2019; BRANCA; DIESEL - FUNCIONANDO")</f>
      </c>
      <c r="C16" s="4" t="inlineStr">
        <is>
          <t>Vendido</t>
        </is>
      </c>
      <c r="D16" s="4" t="inlineStr">
        <is>
          <t>51</t>
        </is>
      </c>
      <c r="E16" s="5" t="inlineStr">
        <is>
          <t>107.500,00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=HYPERLINK("https://www.leilaoonline.com.br/lote/detalhe/84326", "108")</f>
      </c>
      <c r="B17" s="4" t="s">
        <f>=HYPERLINK("https://www.leilaoonline.com.br/lote/detalhe/84326", "I/M. BENZ 415 CDI SPRINTER M; 2018/2019; BRANCA; DIESEL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107.000,00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=HYPERLINK("https://www.leilaoonline.com.br/lote/detalhe/83113", "119")</f>
      </c>
      <c r="B18" s="4" t="s">
        <f>=HYPERLINK("https://www.leilaoonline.com.br/lote/detalhe/83113", "veja o vídeo!! I/HYUNDAI I30 2.0; 2011/2012; PRETA; GASOLINA; IPVA 2021 PAGO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26.200,00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=HYPERLINK("https://www.leilaoonline.com.br/lote/detalhe/82897", "120")</f>
      </c>
      <c r="B19" s="4" t="s">
        <f>=HYPERLINK("https://www.leilaoonline.com.br/lote/detalhe/82897", "veja o vídeo!! FORD/FIESTA HA 1.6L TI A; 2013/2014; BRANCA; ALCO./GASOL.; IPVA 2021 PAGO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=HYPERLINK("https://www.leilaoonline.com.br/lote/detalhe/82901", "200")</f>
      </c>
      <c r="B20" s="4" t="s">
        <f>=HYPERLINK("https://www.leilaoonline.com.br/lote/detalhe/82901", "I/JINBEI TOPIC L; 2012/2012;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=HYPERLINK("https://www.leilaoonline.com.br/lote/detalhe/82904", "201")</f>
      </c>
      <c r="B21" s="4" t="s">
        <f>=HYPERLINK("https://www.leilaoonline.com.br/lote/detalhe/82904", "veja o vídeo!! M. BENZ/ACTROS 2646LS6X4; 2011/2012; BRANCA; DIESEL - FUNCIONANDO")</f>
      </c>
      <c r="C21" s="4" t="inlineStr">
        <is>
          <t>Vendido</t>
        </is>
      </c>
      <c r="D21" s="4" t="inlineStr">
        <is>
          <t>70</t>
        </is>
      </c>
      <c r="E21" s="5" t="inlineStr">
        <is>
          <t>151.500,00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=HYPERLINK("https://www.leilaoonline.com.br/lote/detalhe/82903", "202")</f>
      </c>
      <c r="B22" s="4" t="s">
        <f>=HYPERLINK("https://www.leilaoonline.com.br/lote/detalhe/82903", "veja o vídeo!! GM/BLAZER COLINA 4X4; 2005/2005; PRETA; DIESEL - FUNCIONANDO")</f>
      </c>
      <c r="C22" s="4" t="inlineStr">
        <is>
          <t>Vendido</t>
        </is>
      </c>
      <c r="D22" s="4" t="inlineStr">
        <is>
          <t>99</t>
        </is>
      </c>
      <c r="E22" s="5" t="inlineStr">
        <is>
          <t>36.900,00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=HYPERLINK("https://www.leilaoonline.com.br/lote/detalhe/84251", "206")</f>
      </c>
      <c r="B23" s="4" t="s">
        <f>=HYPERLINK("https://www.leilaoonline.com.br/lote/detalhe/84251", "veja o vídeo!! I/MINI COOPER S CLUBMAN; 2010/2011; VERMELHA; GASOLINA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=HYPERLINK("https://www.leilaoonline.com.br/lote/detalhe/82898", "207")</f>
      </c>
      <c r="B24" s="4" t="s">
        <f>=HYPERLINK("https://www.leilaoonline.com.br/lote/detalhe/82898", "HB20 10M VISION; 2019/2020; BRANCA; ALCO./GASOL.; IPVA 2021 PAGO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38.500,00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=HYPERLINK("https://www.leilaoonline.com.br/lote/detalhe/84219", "208")</f>
      </c>
      <c r="B25" s="4" t="s">
        <f>=HYPERLINK("https://www.leilaoonline.com.br/lote/detalhe/84219", "veja o vídeo!! HONDA/HR-V EX CVT; 2017/2018; PRATA; ALCO./GASOL.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68.000,00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=HYPERLINK("https://www.leilaoonline.com.br/lote/detalhe/83123", "209")</f>
      </c>
      <c r="B26" s="4" t="s">
        <f>=HYPERLINK("https://www.leilaoonline.com.br/lote/detalhe/83123", "veja o vídeo!! CHEVROLET/S10 HC DD4A; 2018/2019; VERMELHA; DIESEL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130.000,00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=HYPERLINK("https://www.leilaoonline.com.br/lote/detalhe/82896", "210")</f>
      </c>
      <c r="B27" s="4" t="s">
        <f>=HYPERLINK("https://www.leilaoonline.com.br/lote/detalhe/82896", "veja o vídeo!! I/HYUNDAI; AZERA 3.0 V6; 2012/2013; PRATA; GASOLINA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=HYPERLINK("https://www.leilaoonline.com.br/lote/detalhe/83788", "211")</f>
      </c>
      <c r="B28" s="4" t="s">
        <f>=HYPERLINK("https://www.leilaoonline.com.br/lote/detalhe/83788", "veja o vídeo!! GM/CHEVROLET D20; 1985/1985; CINZA; DIESEL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=HYPERLINK("https://www.leilaoonline.com.br/lote/detalhe/82899", "212")</f>
      </c>
      <c r="B29" s="4" t="s">
        <f>=HYPERLINK("https://www.leilaoonline.com.br/lote/detalhe/82899", "veja o vídeo!! I/FORD FUSION AWD GTDI; 2013/2014; CINZA;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=HYPERLINK("https://www.leilaoonline.com.br/lote/detalhe/84171", "213")</f>
      </c>
      <c r="B30" s="4" t="s">
        <f>=HYPERLINK("https://www.leilaoonline.com.br/lote/detalhe/84171", "veja o vídeo!! HONDA/HR-V EX; 2019/2020; VERMELHA; ALCO./GASOL.; APROX. 11.000KM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71.250,00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=HYPERLINK("https://www.leilaoonline.com.br/lote/detalhe/82902", "215")</f>
      </c>
      <c r="B31" s="4" t="s">
        <f>=HYPERLINK("https://www.leilaoonline.com.br/lote/detalhe/82902", "veja o vídeo!! HYUNDAI/TUCSON GLSB; 2011/2012;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=HYPERLINK("https://www.leilaoonline.com.br/lote/detalhe/84323", "216")</f>
      </c>
      <c r="B32" s="4" t="s">
        <f>=HYPERLINK("https://www.leilaoonline.com.br/lote/detalhe/84323", "CHEVROLET/S10 LT DD2A; 2015/2015; PRATA; DIESEL; IPVA 2021 PAGO - FUNCIONANDO")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82.300,00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=HYPERLINK("https://www.leilaoonline.com.br/lote/detalhe/82900", "219")</f>
      </c>
      <c r="B33" s="4" t="s">
        <f>=HYPERLINK("https://www.leilaoonline.com.br/lote/detalhe/82900", "I/CHEV SONIC LT HB MT; 2013/2013; BRANCA; ALCO./GASOL. - FUNCIONANDO")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=HYPERLINK("https://www.leilaoonline.com.br/lote/detalhe/82937", "220")</f>
      </c>
      <c r="B34" s="4" t="s">
        <f>=HYPERLINK("https://www.leilaoonline.com.br/lote/detalhe/82937", "veja o vídeo!! RENAULT/DUSTER 20 D 4X2; 2016/2016; PRETA;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=HYPERLINK("https://www.leilaoonline.com.br/lote/detalhe/83789", "221")</f>
      </c>
      <c r="B35" s="4" t="s">
        <f>=HYPERLINK("https://www.leilaoonline.com.br/lote/detalhe/83789", "HONDA/CIVIC LXR; 2014/2014; CINZA;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=HYPERLINK("https://www.leilaoonline.com.br/lote/detalhe/84247", "222")</f>
      </c>
      <c r="B36" s="4" t="s">
        <f>=HYPERLINK("https://www.leilaoonline.com.br/lote/detalhe/84247", "veja o vídeo!! I/GM; CAPTIVA SPORT 2.4; 2010/2011; PRETA; GASOLINA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24.000,00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=HYPERLINK("https://www.leilaoonline.com.br/lote/detalhe/82908", "223")</f>
      </c>
      <c r="B37" s="4" t="s">
        <f>=HYPERLINK("https://www.leilaoonline.com.br/lote/detalhe/82908", "veja o vídeo!! I/AUDI A4 2.0T FSI; 2006/2007; PRETA;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=HYPERLINK("https://www.leilaoonline.com.br/lote/detalhe/84249", "224")</f>
      </c>
      <c r="B38" s="4" t="s">
        <f>=HYPERLINK("https://www.leilaoonline.com.br/lote/detalhe/84249", "veja o vídeo!! RENAULT/SANDERO AUT1016V; 2010/2011;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=HYPERLINK("https://www.leilaoonline.com.br/lote/detalhe/84250", "225")</f>
      </c>
      <c r="B39" s="4" t="s">
        <f>=HYPERLINK("https://www.leilaoonline.com.br/lote/detalhe/84250", "veja o vídeo!! CITROEN/C3 90M TENDANCE; 2013/2013; BRANCA; ALCO./GASOL. - FUNCIONANDO")</f>
      </c>
      <c r="C39" s="4" t="inlineStr">
        <is>
          <t>Vendido</t>
        </is>
      </c>
      <c r="D39" s="4" t="inlineStr">
        <is>
          <t>23</t>
        </is>
      </c>
      <c r="E39" s="5" t="inlineStr">
        <is>
          <t>21.250,00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=HYPERLINK("https://www.leilaoonline.com.br/lote/detalhe/82910", "226")</f>
      </c>
      <c r="B40" s="4" t="s">
        <f>=HYPERLINK("https://www.leilaoonline.com.br/lote/detalhe/82910", "AUDI/A3 1.8T; 2004/2005;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=HYPERLINK("https://www.leilaoonline.com.br/lote/detalhe/82911", "227")</f>
      </c>
      <c r="B41" s="4" t="s">
        <f>=HYPERLINK("https://www.leilaoonline.com.br/lote/detalhe/82911", "veja o vídeo!! I/HYUNDAI AZERA 3.3 V6; 2010/2011;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=HYPERLINK("https://www.leilaoonline.com.br/lote/detalhe/84344", "228")</f>
      </c>
      <c r="B42" s="4" t="s">
        <f>=HYPERLINK("https://www.leilaoonline.com.br/lote/detalhe/84344", "AUDI/A3 1.8T; 2004/2004; PRETA; GASOLINA - FUNCIONANDO")</f>
      </c>
      <c r="C42" s="4" t="inlineStr">
        <is>
          <t>Vendido</t>
        </is>
      </c>
      <c r="D42" s="4" t="inlineStr">
        <is>
          <t>50</t>
        </is>
      </c>
      <c r="E42" s="5" t="inlineStr">
        <is>
          <t>12.800,00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=HYPERLINK("https://www.leilaoonline.com.br/lote/detalhe/82905", "232")</f>
      </c>
      <c r="B43" s="4" t="s">
        <f>=HYPERLINK("https://www.leilaoonline.com.br/lote/detalhe/82905", "veja o vídeo!! I/CHERY; QQ 1.1; 2013/2014; VERMELHA; GASOLINA - FUNCIONANDO")</f>
      </c>
      <c r="C43" s="4" t="inlineStr">
        <is>
          <t>Vendido</t>
        </is>
      </c>
      <c r="D43" s="4" t="inlineStr">
        <is>
          <t>59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=HYPERLINK("https://www.leilaoonline.com.br/lote/detalhe/82907", "235")</f>
      </c>
      <c r="B44" s="4" t="s">
        <f>=HYPERLINK("https://www.leilaoonline.com.br/lote/detalhe/82907", "veja o vídeo!! GM/CELTA 2P SPIRIT; 2009/2010;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11.750,00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=HYPERLINK("https://www.leilaoonline.com.br/lote/detalhe/82909", "237")</f>
      </c>
      <c r="B45" s="4" t="s">
        <f>=HYPERLINK("https://www.leilaoonline.com.br/lote/detalhe/82909", "veja o vídeo!! VW/GOLF 2.0 BLACK EDIT.; 2010/2011; PRETA; ALCO./GASOL. - FUNCIONANDO")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=HYPERLINK("https://www.leilaoonline.com.br/lote/detalhe/82906", "239")</f>
      </c>
      <c r="B46" s="4" t="s">
        <f>=HYPERLINK("https://www.leilaoonline.com.br/lote/detalhe/82906", "veja o vídeo!! CITROEN/C3 EXCL 16 16V; 2004/2004; CINZA; GASOLINA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=HYPERLINK("https://www.leilaoonline.com.br/lote/detalhe/82914", "240")</f>
      </c>
      <c r="B47" s="4" t="s">
        <f>=HYPERLINK("https://www.leilaoonline.com.br/lote/detalhe/82914", "FIAT/UNO 1.6 R MPI; 1993/1993; VERMELHA;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=HYPERLINK("https://www.leilaoonline.com.br/lote/detalhe/82915", "241")</f>
      </c>
      <c r="B48" s="4" t="s">
        <f>=HYPERLINK("https://www.leilaoonline.com.br/lote/detalhe/82915", "veja o vídeo!! RENAULT/LOGAN EXP 16; 2010/2011;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=HYPERLINK("https://www.leilaoonline.com.br/lote/detalhe/82917", "244")</f>
      </c>
      <c r="B49" s="4" t="s">
        <f>=HYPERLINK("https://www.leilaoonline.com.br/lote/detalhe/82917", "veja o vídeo!! HONDA/FIT LX; 2003/2004; PRETA; GASOLINA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=HYPERLINK("https://www.leilaoonline.com.br/lote/detalhe/82920", "245")</f>
      </c>
      <c r="B50" s="4" t="s">
        <f>=HYPERLINK("https://www.leilaoonline.com.br/lote/detalhe/82920", "veja o vídeo!! I/CHERY FACE 1.3; 2010/2011; PRETA; GASOLINA - FUNCIONANDO")</f>
      </c>
      <c r="C50" s="4" t="inlineStr">
        <is>
          <t>Vendido</t>
        </is>
      </c>
      <c r="D50" s="4" t="inlineStr">
        <is>
          <t>21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=HYPERLINK("https://www.leilaoonline.com.br/lote/detalhe/82916", "246")</f>
      </c>
      <c r="B51" s="4" t="s">
        <f>=HYPERLINK("https://www.leilaoonline.com.br/lote/detalhe/82916", "CITROEN/C3 GLX14 FLEX; 2010/2011; PRETA;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=HYPERLINK("https://www.leilaoonline.com.br/lote/detalhe/82912", "250")</f>
      </c>
      <c r="B52" s="4" t="s">
        <f>=HYPERLINK("https://www.leilaoonline.com.br/lote/detalhe/82912",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=HYPERLINK("https://www.leilaoonline.com.br/lote/detalhe/84220", "251")</f>
      </c>
      <c r="B53" s="4" t="s">
        <f>=HYPERLINK("https://www.leilaoonline.com.br/lote/detalhe/84220", "veja o vídeo!! VW/VOYAGE CL 1.8; 1992/1993; PRETA; GASOLINA - FUNCIONANDO")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10.800,00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=HYPERLINK("https://www.leilaoonline.com.br/lote/detalhe/82918", "260")</f>
      </c>
      <c r="B54" s="4" t="s">
        <f>=HYPERLINK("https://www.leilaoonline.com.br/lote/detalhe/82918", "veja o vídeo!! GM/KADETT IPANEMA GL; 1996/1997; FANTASIA;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=HYPERLINK("https://www.leilaoonline.com.br/lote/detalhe/82922", "265")</f>
      </c>
      <c r="B55" s="4" t="s">
        <f>=HYPERLINK("https://www.leilaoonline.com.br/lote/detalhe/82922", "KOMBI COM CÂMARA FRIA; ANO 2006; FLEX - FUNCIONANDO")</f>
      </c>
      <c r="C55" s="4" t="inlineStr">
        <is>
          <t>Não vendido</t>
        </is>
      </c>
      <c r="D55" s="4" t="inlineStr">
        <is>
          <t>44</t>
        </is>
      </c>
      <c r="E55" s="5" t="inlineStr">
        <is>
          <t>14.750,00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=HYPERLINK("https://www.leilaoonline.com.br/lote/detalhe/82919", "270")</f>
      </c>
      <c r="B56" s="4" t="s">
        <f>=HYPERLINK("https://www.leilaoonline.com.br/lote/detalhe/82919", "veja o vídeo!! VW/GOL 1.0; 2003/2003; CINZA;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=HYPERLINK("https://www.leilaoonline.com.br/lote/detalhe/82921", "271")</f>
      </c>
      <c r="B57" s="4" t="s">
        <f>=HYPERLINK("https://www.leilaoonline.com.br/lote/detalhe/82921", "veja o vídeo!! VW/ FUSCA 1300; 1970/1970; AZUL - FUNCIONANDO")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8.450,00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=HYPERLINK("https://www.leilaoonline.com.br/lote/detalhe/82913", "287")</f>
      </c>
      <c r="B58" s="4" t="s">
        <f>=HYPERLINK("https://www.leilaoonline.com.br/lote/detalhe/82913", "veja o vídeo!! VW/VOLKSWAGEN FUSCA ; 1969/1969; VERDE; GASOLINA - FUNCIONANDO")</f>
      </c>
      <c r="C58" s="4" t="inlineStr">
        <is>
          <t>Vendido</t>
        </is>
      </c>
      <c r="D58" s="4" t="inlineStr">
        <is>
          <t>27</t>
        </is>
      </c>
      <c r="E58" s="5" t="inlineStr">
        <is>
          <t>6.700,00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=HYPERLINK("https://www.leilaoonline.com.br/lote/detalhe/84345", "290")</f>
      </c>
      <c r="B59" s="4" t="s">
        <f>=HYPERLINK("https://www.leilaoonline.com.br/lote/detalhe/84345", "veja o vídeo!! VW/GOL GTS; 1993/1993; VERMELHA; ALCOOL - FUNCIONANDO")</f>
      </c>
      <c r="C59" s="4" t="inlineStr">
        <is>
          <t>Vendido</t>
        </is>
      </c>
      <c r="D59" s="4" t="inlineStr">
        <is>
          <t>67</t>
        </is>
      </c>
      <c r="E59" s="5" t="inlineStr">
        <is>
          <t>16.700,00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=HYPERLINK("https://www.leilaoonline.com.br/lote/detalhe/82936", "291")</f>
      </c>
      <c r="B60" s="4" t="s">
        <f>=HYPERLINK("https://www.leilaoonline.com.br/lote/detalhe/82936", "veja o vídeo!! VW/GOL GTS; 1992/1992; AZUL; GASOLINA - FUNCIONANDO")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12.200,00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=HYPERLINK("https://www.leilaoonline.com.br/lote/detalhe/82924", "292")</f>
      </c>
      <c r="B61" s="4" t="s">
        <f>=HYPERLINK("https://www.leilaoonline.com.br/lote/detalhe/82924", "veja o vídeo!! VW/GOL 1000; 1994/1994; BRANCA; GASOLINA - FUNCIONANDO")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=HYPERLINK("https://www.leilaoonline.com.br/lote/detalhe/82935", "293")</f>
      </c>
      <c r="B62" s="4" t="s">
        <f>=HYPERLINK("https://www.leilaoonline.com.br/lote/detalhe/82935", "veja o vídeo!! VW/GOL GTS; 1987/1988; BRANCA; ALCOOL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10.300,00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=HYPERLINK("https://www.leilaoonline.com.br/lote/detalhe/82934", "294")</f>
      </c>
      <c r="B63" s="4" t="s">
        <f>=HYPERLINK("https://www.leilaoonline.com.br/lote/detalhe/82934", "VW/GOL GTS; 1991/1992; PRETA; ALCOOL - FUNCIONANDO")</f>
      </c>
      <c r="C63" s="4" t="inlineStr">
        <is>
          <t>Vendido</t>
        </is>
      </c>
      <c r="D63" s="4" t="inlineStr">
        <is>
          <t>75</t>
        </is>
      </c>
      <c r="E63" s="5" t="inlineStr">
        <is>
          <t>18.550,00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=HYPERLINK("https://www.leilaoonline.com.br/lote/detalhe/82925", "295")</f>
      </c>
      <c r="B64" s="4" t="s">
        <f>=HYPERLINK("https://www.leilaoonline.com.br/lote/detalhe/82925", "veja o vídeo!! VW/FUSCA 1300 L; 1977/1977; BRANCA - FUNCIONANDO")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3.400,00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=HYPERLINK("https://www.leilaoonline.com.br/lote/detalhe/82930", "296")</f>
      </c>
      <c r="B65" s="4" t="s">
        <f>=HYPERLINK("https://www.leilaoonline.com.br/lote/detalhe/82930", "veja o vídeo!! VW/PASSAT LS; 1977/1977; MARROM; GASOLINA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6.400,00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=HYPERLINK("https://www.leilaoonline.com.br/lote/detalhe/82927", "297")</f>
      </c>
      <c r="B66" s="4" t="s">
        <f>=HYPERLINK("https://www.leilaoonline.com.br/lote/detalhe/82927", "veja o vídeo!! VW; TL 1600; 1974")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7.000,00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=HYPERLINK("https://www.leilaoonline.com.br/lote/detalhe/82932", "298")</f>
      </c>
      <c r="B67" s="4" t="s">
        <f>=HYPERLINK("https://www.leilaoonline.com.br/lote/detalhe/82932", "veja o vídeo!! VW/FUSCA 1300; 1972/1972; BRANCA; GASOLINA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6.100,00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=HYPERLINK("https://www.leilaoonline.com.br/lote/detalhe/82929", "299")</f>
      </c>
      <c r="B68" s="4" t="s">
        <f>=HYPERLINK("https://www.leilaoonline.com.br/lote/detalhe/82929", "veja o vídeo!! FORD/BELINA; 1976/1976; MARROM; GASOLINA - FUNCIONANDO")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=HYPERLINK("https://www.leilaoonline.com.br/lote/detalhe/83795", "300")</f>
      </c>
      <c r="B69" s="4" t="s">
        <f>=HYPERLINK("https://www.leilaoonline.com.br/lote/detalhe/83795", "veja o vídeo!! VW/GOL GTS; 1988/1989; CINZA; ALCOOL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10.600,00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=HYPERLINK("https://www.leilaoonline.com.br/lote/detalhe/84248", "301")</f>
      </c>
      <c r="B70" s="4" t="s">
        <f>=HYPERLINK("https://www.leilaoonline.com.br/lote/detalhe/84248", "veja o vídeo!! VW/GOL GTS; 1988/1988; VERMELHA; ALCOOL - FUNCIONANDO")</f>
      </c>
      <c r="C70" s="4" t="inlineStr">
        <is>
          <t>Não vendido</t>
        </is>
      </c>
      <c r="D70" s="4" t="inlineStr">
        <is>
          <t>77</t>
        </is>
      </c>
      <c r="E70" s="5" t="inlineStr">
        <is>
          <t>14.200,00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=HYPERLINK("https://www.leilaoonline.com.br/lote/detalhe/82928", "302")</f>
      </c>
      <c r="B71" s="4" t="s">
        <f>=HYPERLINK("https://www.leilaoonline.com.br/lote/detalhe/82928", "vídeo novo!! GM; MONZA SL/E; 1984/1984; VERDE; ALCOOL - FUNCIONANDO")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4.900,00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=HYPERLINK("https://www.leilaoonline.com.br/lote/detalhe/82931", "304")</f>
      </c>
      <c r="B72" s="4" t="s">
        <f>=HYPERLINK("https://www.leilaoonline.com.br/lote/detalhe/82931", "VW/FUSCA; 1983/1983; VERMELHA; GASOLINA - FUNCIONANDO")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9.100,00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=HYPERLINK("https://www.leilaoonline.com.br/lote/detalhe/82926", "310")</f>
      </c>
      <c r="B73" s="4" t="s">
        <f>=HYPERLINK("https://www.leilaoonline.com.br/lote/detalhe/82926", "22 PNEUS DIVERSOS - MEDIDAS NAS ESPECIFICAÇÕES")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=HYPERLINK("https://www.leilaoonline.com.br/lote/detalhe/84030", "311")</f>
      </c>
      <c r="B74" s="4" t="s">
        <f>=HYPERLINK("https://www.leilaoonline.com.br/lote/detalhe/84030", "JOGO DE RODAS ARO XX COM PNEUS 205/55/16")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=HYPERLINK("https://www.leilaoonline.com.br/lote/detalhe/82933", "400")</f>
      </c>
      <c r="B75" s="4" t="s">
        <f>=HYPERLINK("https://www.leilaoonline.com.br/lote/detalhe/82933", "KIT GÁS GNV")</f>
      </c>
      <c r="C75" s="4" t="inlineStr">
        <is>
          <t>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2026-06-20T19:54:10.00Z</dcterms:created>
  <dc:creator>Tellks Tecnologia</dc:creator>
  <cp:revision>0</cp:revision>
</cp:coreProperties>
</file>