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Master 2018 • Sprinter 2019 • Ducato 2019 • Jumper 2013 • F350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=HYPERLINK("https://www.leilaoonline.com.br/lote/detalhe/94368", "001")</f>
      </c>
      <c r="B11" s="4" t="s">
        <f>=HYPERLINK("https://www.leilaoonline.com.br/lote/detalhe/94368", "CAMIONET GUINCHO PLATAFORMA IVECO DAILY 35S14HD; 2014/2014 -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93.750,00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=HYPERLINK("https://www.leilaoonline.com.br/lote/detalhe/94388", "002")</f>
      </c>
      <c r="B12" s="4" t="s">
        <f>=HYPERLINK("https://www.leilaoonline.com.br/lote/detalhe/94388",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46.250,00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=HYPERLINK("https://www.leilaoonline.com.br/lote/detalhe/93098", "003")</f>
      </c>
      <c r="B13" s="4" t="s">
        <f>=HYPERLINK("https://www.leilaoonline.com.br/lote/detalhe/93098", "I/FIAT DUCATO CARGO B; 2019/2019; AMARELA; DIESEL - FUNCIONANDO - FROTA J04")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102.500,00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=HYPERLINK("https://www.leilaoonline.com.br/lote/detalhe/93099", "004")</f>
      </c>
      <c r="B14" s="4" t="s">
        <f>=HYPERLINK("https://www.leilaoonline.com.br/lote/detalhe/93099", "I/M.BENZ 415CDI SPRINTERM; 2014/2015; BRANCA; DIESEL - FUNCIONANDO - FROTA B55")</f>
      </c>
      <c r="C14" s="4" t="inlineStr">
        <is>
          <t>Vendido</t>
        </is>
      </c>
      <c r="D14" s="4" t="inlineStr">
        <is>
          <t>52</t>
        </is>
      </c>
      <c r="E14" s="5" t="inlineStr">
        <is>
          <t>90.000,00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=HYPERLINK("https://www.leilaoonline.com.br/lote/detalhe/93100", "005")</f>
      </c>
      <c r="B15" s="4" t="s">
        <f>=HYPERLINK("https://www.leilaoonline.com.br/lote/detalhe/93100", "I/M.BENZ 415CDI SPRINTERM; 2015/2016; BRANCA; DIESEL - FUNCIONANDO - FROTA J09")</f>
      </c>
      <c r="C15" s="4" t="inlineStr">
        <is>
          <t>Vendido</t>
        </is>
      </c>
      <c r="D15" s="4" t="inlineStr">
        <is>
          <t>44</t>
        </is>
      </c>
      <c r="E15" s="5" t="inlineStr">
        <is>
          <t>87.500,00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=HYPERLINK("https://www.leilaoonline.com.br/lote/detalhe/93101", "006")</f>
      </c>
      <c r="B16" s="4" t="s">
        <f>=HYPERLINK("https://www.leilaoonline.com.br/lote/detalhe/93101", "RENAULT/MASTER MARIM PAS; 2017/2018; BRANCA; DIESEL - FUNCIONANDO - FROTA 038")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=HYPERLINK("https://www.leilaoonline.com.br/lote/detalhe/93102", "007")</f>
      </c>
      <c r="B17" s="4" t="s">
        <f>=HYPERLINK("https://www.leilaoonline.com.br/lote/detalhe/93102", "RENAULT/MASTER MBUS L3H2; 2018/2019; BRANCA; DIESEL - FUNCIONANDO - FROTA 463")</f>
      </c>
      <c r="C17" s="4" t="inlineStr">
        <is>
          <t>Vendido</t>
        </is>
      </c>
      <c r="D17" s="4" t="inlineStr">
        <is>
          <t>35</t>
        </is>
      </c>
      <c r="E17" s="5" t="inlineStr">
        <is>
          <t>98.750,00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=HYPERLINK("https://www.leilaoonline.com.br/lote/detalhe/93103", "008")</f>
      </c>
      <c r="B18" s="4" t="s">
        <f>=HYPERLINK("https://www.leilaoonline.com.br/lote/detalhe/93103", "RENAULT/MASTER NIKS 16 P; 2018/2019; BRANCA; DIESEL - FUNCIONANDO - FROTA 310")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=HYPERLINK("https://www.leilaoonline.com.br/lote/detalhe/93104", "009")</f>
      </c>
      <c r="B19" s="4" t="s">
        <f>=HYPERLINK("https://www.leilaoonline.com.br/lote/detalhe/93104", "I/M.BENZ 415CDI SPRINTERM; 2014/2015; BRANCA; DIESEL - FUNCIONANDO - FROTA C71")</f>
      </c>
      <c r="C19" s="4" t="inlineStr">
        <is>
          <t>Vendido</t>
        </is>
      </c>
      <c r="D19" s="4" t="inlineStr">
        <is>
          <t>32</t>
        </is>
      </c>
      <c r="E19" s="5" t="inlineStr">
        <is>
          <t>86.250,00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=HYPERLINK("https://www.leilaoonline.com.br/lote/detalhe/93105", "010")</f>
      </c>
      <c r="B20" s="4" t="s">
        <f>=HYPERLINK("https://www.leilaoonline.com.br/lote/detalhe/93105", "I/M.BENZ 415CDI SPRINTERM; 2015/2016; BRANCA; DIESEL - FUNCIONANDO - FROTA I44")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71.250,00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=HYPERLINK("https://www.leilaoonline.com.br/lote/detalhe/93106", "011")</f>
      </c>
      <c r="B21" s="4" t="s">
        <f>=HYPERLINK("https://www.leilaoonline.com.br/lote/detalhe/93106", "I/M.BENZ 415CDI SPRINTERM; 2014/2015; BRANCA; DIESEL - FUNCIONANDO - FROTA C72")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67.500,00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=HYPERLINK("https://www.leilaoonline.com.br/lote/detalhe/93107", "012")</f>
      </c>
      <c r="B22" s="4" t="s">
        <f>=HYPERLINK("https://www.leilaoonline.com.br/lote/detalhe/93107", "I/M.BENZ 415CDI SPRINTERM; 2014/2015; BRANCA; DIESEL - FUNCIONANDO - FROTA C73")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=HYPERLINK("https://www.leilaoonline.com.br/lote/detalhe/93108", "013")</f>
      </c>
      <c r="B23" s="4" t="s">
        <f>=HYPERLINK("https://www.leilaoonline.com.br/lote/detalhe/93108", "CITROEN/JUMPER FURGÃO F35LH 23S; 2012/2013; BRANCA; DIESEL - NÃO FUNCIONA, FALTANDO PEÇAS - FROTA 571")</f>
      </c>
      <c r="C23" s="4" t="inlineStr">
        <is>
          <t>Vendido</t>
        </is>
      </c>
      <c r="D23" s="4" t="inlineStr">
        <is>
          <t>36</t>
        </is>
      </c>
      <c r="E23" s="5" t="inlineStr">
        <is>
          <t>60.250,00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=HYPERLINK("https://www.leilaoonline.com.br/lote/detalhe/93109", "014")</f>
      </c>
      <c r="B24" s="4" t="s">
        <f>=HYPERLINK("https://www.leilaoonline.com.br/lote/detalhe/93109", "CITROEN/JUMPER FURGÃO F35LH 23S; 2012/2013; BRANCA; DIESEL - FUNCIONANDO - FROTA 509")</f>
      </c>
      <c r="C24" s="4" t="inlineStr">
        <is>
          <t>Vendido</t>
        </is>
      </c>
      <c r="D24" s="4" t="inlineStr">
        <is>
          <t>50</t>
        </is>
      </c>
      <c r="E24" s="5" t="inlineStr">
        <is>
          <t>66.150,00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=HYPERLINK("https://www.leilaoonline.com.br/lote/detalhe/94003", "015")</f>
      </c>
      <c r="B25" s="4" t="s">
        <f>=HYPERLINK("https://www.leilaoonline.com.br/lote/detalhe/94003", "CAMINHÃO FORD F11.000; 1987/1987; BRANCO; DIESEL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16.250,00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=HYPERLINK("https://www.leilaoonline.com.br/lote/detalhe/93114", "021")</f>
      </c>
      <c r="B26" s="4" t="s">
        <f>=HYPERLINK("https://www.leilaoonline.com.br/lote/detalhe/93114", "NISSAN; FRONTIER XE 4X2; 2012/2013; PRETA; DIESEL")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25.150,00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=HYPERLINK("https://www.leilaoonline.com.br/lote/detalhe/93113", "022")</f>
      </c>
      <c r="B27" s="4" t="s">
        <f>=HYPERLINK("https://www.leilaoonline.com.br/lote/detalhe/93113", "NISSAN; FRONTIER XE 4X2; 2012/2013; PRETA; DIESEL")</f>
      </c>
      <c r="C27" s="4" t="inlineStr">
        <is>
          <t>Vendido</t>
        </is>
      </c>
      <c r="D27" s="4" t="inlineStr">
        <is>
          <t>56</t>
        </is>
      </c>
      <c r="E27" s="5" t="inlineStr">
        <is>
          <t>27.050,00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=HYPERLINK("https://www.leilaoonline.com.br/lote/detalhe/93115", "023")</f>
      </c>
      <c r="B28" s="4" t="s">
        <f>=HYPERLINK("https://www.leilaoonline.com.br/lote/detalhe/93115", "FORD/F350 G; 2010/2010; BRANCA; DIESEL 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41.500,00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=HYPERLINK("https://www.leilaoonline.com.br/lote/detalhe/93545", "024")</f>
      </c>
      <c r="B29" s="4" t="s">
        <f>=HYPERLINK("https://www.leilaoonline.com.br/lote/detalhe/93545", "CAMINHÃO FORD CARGO 1722; 2006/2006; TOCO COM COMPACTADOR DE LIXO - FUNCIONANDO - FROTA 982")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69.950,00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=HYPERLINK("https://www.leilaoonline.com.br/lote/detalhe/93546", "025")</f>
      </c>
      <c r="B30" s="4" t="s">
        <f>=HYPERLINK("https://www.leilaoonline.com.br/lote/detalhe/93546", "CAMINHÃO FORD CARGO 1722; 2006/2006; TOCO COM COMPACTADOR DE LIXO - FUNCIONANDO - FROTA 984")</f>
      </c>
      <c r="C30" s="4" t="inlineStr">
        <is>
          <t>Não vendido</t>
        </is>
      </c>
      <c r="D30" s="4" t="inlineStr">
        <is>
          <t>62</t>
        </is>
      </c>
      <c r="E30" s="5" t="inlineStr">
        <is>
          <t>71.500,00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=HYPERLINK("https://www.leilaoonline.com.br/lote/detalhe/93547", "026")</f>
      </c>
      <c r="B31" s="4" t="s">
        <f>=HYPERLINK("https://www.leilaoonline.com.br/lote/detalhe/93547", "CAMINHÃO FORD CARGO 1622; 1999/1999; FALTA DIFERENCIAL; TOCO COM COMPACTADOR DE LIXO - NÃO FUNCIONA - FROTA C08")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=HYPERLINK("https://www.leilaoonline.com.br/lote/detalhe/94002", "027")</f>
      </c>
      <c r="B32" s="4" t="s">
        <f>=HYPERLINK("https://www.leilaoonline.com.br/lote/detalhe/94002", "CAMINHÃO FORD CARGO 1622; 2009/2009; FALTA DIFERENCIAL; TOCO COM COMPACTADOR DE LIXO - NÃO FUNCIONA - FROTA I93")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=HYPERLINK("https://www.leilaoonline.com.br/lote/detalhe/93112", "028")</f>
      </c>
      <c r="B33" s="4" t="s">
        <f>=HYPERLINK("https://www.leilaoonline.com.br/lote/detalhe/93112", "I/FORD RANGER XLT 14X; 1999/1999; PRATA; GASOLINA/GAS NATURAL VEICULAR")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13.250,00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=HYPERLINK("https://www.leilaoonline.com.br/lote/detalhe/93119", "030")</f>
      </c>
      <c r="B34" s="4" t="s">
        <f>=HYPERLINK("https://www.leilaoonline.com.br/lote/detalhe/93119", "I/CHERY CIELO 1.6 HATCH; 2011/2012; PRATA; GASOLINA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9.150,00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=HYPERLINK("https://www.leilaoonline.com.br/lote/detalhe/94395", "070")</f>
      </c>
      <c r="B35" s="4" t="s">
        <f>=HYPERLINK("https://www.leilaoonline.com.br/lote/detalhe/94395", "FORD/F-250 XLT L; 2000/2000; PRATA; DIESEL; MOTOR MWM 6CC; COMPLETA")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60.500,00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=HYPERLINK("https://www.leilaoonline.com.br/lote/detalhe/93110", "092")</f>
      </c>
      <c r="B36" s="4" t="s">
        <f>=HYPERLINK("https://www.leilaoonline.com.br/lote/detalhe/93110", "I/JINBEI FABUSFORMA M35; 2012/2013; BRANCA; GASOLINA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=HYPERLINK("https://www.leilaoonline.com.br/lote/detalhe/93111", "094")</f>
      </c>
      <c r="B37" s="4" t="s">
        <f>=HYPERLINK("https://www.leilaoonline.com.br/lote/detalhe/93111", "FORD/CARGO 816 S; 2013/2013; BRANCA; DIESEL - CESTO AÉREO")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101.250,00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=HYPERLINK("https://www.leilaoonline.com.br/lote/detalhe/93513", "100")</f>
      </c>
      <c r="B38" s="4" t="s">
        <f>=HYPERLINK("https://www.leilaoonline.com.br/lote/detalhe/93513", "veja o vídeo!! M.BENZ/L 1318; 2009/2009; BRANCA; DIESEL - FUNCIONANDO")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91.750,00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=HYPERLINK("https://www.leilaoonline.com.br/lote/detalhe/93514", "102")</f>
      </c>
      <c r="B39" s="4" t="s">
        <f>=HYPERLINK("https://www.leilaoonline.com.br/lote/detalhe/93514", "veja o vídeo!! VW/31.320 CNC 6X4; 2009/2009; BRANCA; DIESEL - FUNCIONANDO")</f>
      </c>
      <c r="C39" s="4" t="inlineStr">
        <is>
          <t>Não vendido</t>
        </is>
      </c>
      <c r="D39" s="4" t="inlineStr">
        <is>
          <t>55</t>
        </is>
      </c>
      <c r="E39" s="5" t="inlineStr">
        <is>
          <t>169.500,00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=HYPERLINK("https://www.leilaoonline.com.br/lote/detalhe/93117", "201")</f>
      </c>
      <c r="B40" s="4" t="s">
        <f>=HYPERLINK("https://www.leilaoonline.com.br/lote/detalhe/93117", "veja o vídeo!! PEUGEOT/HOGGAR XR; 2010/2011; PRATA; ALCO./GASOL. - FUNCIONANDO")</f>
      </c>
      <c r="C40" s="4" t="inlineStr">
        <is>
          <t>Não vendido</t>
        </is>
      </c>
      <c r="D40" s="4" t="inlineStr">
        <is>
          <t>70</t>
        </is>
      </c>
      <c r="E40" s="5" t="inlineStr">
        <is>
          <t>21.500,00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=HYPERLINK("https://www.leilaoonline.com.br/lote/detalhe/93118", "206")</f>
      </c>
      <c r="B41" s="4" t="s">
        <f>=HYPERLINK("https://www.leilaoonline.com.br/lote/detalhe/93118", "veja o vídeo!! I/MMC OUTLANDER 3.0 GT; 2015/2016; CINZA; GASOLINA; IPVA 2021 PAGO - FUNCIONANDO")</f>
      </c>
      <c r="C41" s="4" t="inlineStr">
        <is>
          <t>Vendido</t>
        </is>
      </c>
      <c r="D41" s="4" t="inlineStr">
        <is>
          <t>43</t>
        </is>
      </c>
      <c r="E41" s="5" t="inlineStr">
        <is>
          <t>88.000,00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=HYPERLINK("https://www.leilaoonline.com.br/lote/detalhe/94393", "214")</f>
      </c>
      <c r="B42" s="4" t="s">
        <f>=HYPERLINK("https://www.leilaoonline.com.br/lote/detalhe/94393", "CHEVROLET/S10 LT DD4; 2012/2013; BRANCA; DIESEL - FUNCIONANDO")</f>
      </c>
      <c r="C42" s="4" t="inlineStr">
        <is>
          <t>Não vendido</t>
        </is>
      </c>
      <c r="D42" s="4" t="inlineStr">
        <is>
          <t>68</t>
        </is>
      </c>
      <c r="E42" s="5" t="inlineStr">
        <is>
          <t>71.350,00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=HYPERLINK("https://www.leilaoonline.com.br/lote/detalhe/94394", "227")</f>
      </c>
      <c r="B43" s="4" t="s">
        <f>=HYPERLINK("https://www.leilaoonline.com.br/lote/detalhe/94394", "veja o vídeo!! GM/S10 DELUXE; 1995/1996; VERMELHA; GASOLINA/GÁS NATURAL VEICULAR - FUNCIONANDO")</f>
      </c>
      <c r="C43" s="4" t="inlineStr">
        <is>
          <t>Não vendido</t>
        </is>
      </c>
      <c r="D43" s="4" t="inlineStr">
        <is>
          <t>39</t>
        </is>
      </c>
      <c r="E43" s="5" t="inlineStr">
        <is>
          <t>11.750,00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2026-04-30T23:53:09.00Z</dcterms:created>
  <dc:creator>Tellks Tecnologia</dc:creator>
  <cp:revision>0</cp:revision>
</cp:coreProperties>
</file>