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Máquinas • Trafos.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=HYPERLINK("https://www.leilaoonline.com.br/lote/detalhe/93784", "001")</f>
      </c>
      <c r="B11" s="4" t="s">
        <f>=HYPERLINK("https://www.leilaoonline.com.br/lote/detalhe/93784", "MOTOR WEG 75HP 2 POLOS 220V")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4.600,00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=HYPERLINK("https://www.leilaoonline.com.br/lote/detalhe/93785", "002")</f>
      </c>
      <c r="B12" s="4" t="s">
        <f>=HYPERLINK("https://www.leilaoonline.com.br/lote/detalhe/93785", "MOTOR COM VARIADOR DE VELOCIDADE 30HP")</f>
      </c>
      <c r="C12" s="4" t="inlineStr">
        <is>
          <t>Vendido</t>
        </is>
      </c>
      <c r="D12" s="4" t="inlineStr">
        <is>
          <t>22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=HYPERLINK("https://www.leilaoonline.com.br/lote/detalhe/93786", "003")</f>
      </c>
      <c r="B13" s="4" t="s">
        <f>=HYPERLINK("https://www.leilaoonline.com.br/lote/detalhe/93786", "MOTOR 50HP 4 POLOS 220V/380V")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4.300,00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=HYPERLINK("https://www.leilaoonline.com.br/lote/detalhe/93787", "004")</f>
      </c>
      <c r="B14" s="4" t="s">
        <f>=HYPERLINK("https://www.leilaoonline.com.br/lote/detalhe/93787", "MOTOR WEG 100HP 2 POLOS 440V/760V")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6.250,00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=HYPERLINK("https://www.leilaoonline.com.br/lote/detalhe/93788", "005")</f>
      </c>
      <c r="B15" s="4" t="s">
        <f>=HYPERLINK("https://www.leilaoonline.com.br/lote/detalhe/93788", "MOTOR WEG 50HP 6 POLOS 380V/660V")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=HYPERLINK("https://www.leilaoonline.com.br/lote/detalhe/93789", "006")</f>
      </c>
      <c r="B16" s="4" t="s">
        <f>=HYPERLINK("https://www.leilaoonline.com.br/lote/detalhe/93789", "MOTOR 50HP 4 POLOS 220V/380V")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2.900,00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=HYPERLINK("https://www.leilaoonline.com.br/lote/detalhe/93790", "007")</f>
      </c>
      <c r="B17" s="4" t="s">
        <f>=HYPERLINK("https://www.leilaoonline.com.br/lote/detalhe/93790", "MOTOR WEG 15HP 2 POLOS 380V/660V")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=HYPERLINK("https://www.leilaoonline.com.br/lote/detalhe/93791", "008")</f>
      </c>
      <c r="B18" s="4" t="s">
        <f>=HYPERLINK("https://www.leilaoonline.com.br/lote/detalhe/93791", "MOTOR WEG 20HP 2 POLOS 220V/380V/440V")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=HYPERLINK("https://www.leilaoonline.com.br/lote/detalhe/93792", "012")</f>
      </c>
      <c r="B19" s="4" t="s">
        <f>=HYPERLINK("https://www.leilaoonline.com.br/lote/detalhe/93792", "LOTE COM 3 MOTORES ELÉTRICOS DE 3/4HP; RELAÇÃO DE QUANTIDADE E INFORMAÇÕES NA ÚLTIMA FOTO")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=HYPERLINK("https://www.leilaoonline.com.br/lote/detalhe/93793", "013")</f>
      </c>
      <c r="B20" s="4" t="s">
        <f>=HYPERLINK("https://www.leilaoonline.com.br/lote/detalhe/93793", "LOTE COM 8 MOTORES ELÉTRICOS DE 1/2HP; RELAÇÃO DE QUANTIDADES E INFORMAÇÕES NA ÚLTIMA FOTO")</f>
      </c>
      <c r="C20" s="4" t="inlineStr">
        <is>
          <t>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=HYPERLINK("https://www.leilaoonline.com.br/lote/detalhe/93794", "014")</f>
      </c>
      <c r="B21" s="4" t="s">
        <f>=HYPERLINK("https://www.leilaoonline.com.br/lote/detalhe/93794", "LOTE COM 12 MOTORES ELÉTRICOS DE 1HP; RELAÇÃO DE QUANTIDADES E INFORMAÇÕES NA ÚLTIMA FOTO")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=HYPERLINK("https://www.leilaoonline.com.br/lote/detalhe/93795", "015")</f>
      </c>
      <c r="B22" s="4" t="s">
        <f>=HYPERLINK("https://www.leilaoonline.com.br/lote/detalhe/93795", "LOTE COM 9 MOTORES ELÉTRICOS DE 1,5HP; RELAÇÃO DE QUANTIDADES E INFORMAÇÕES NA ÚLTIMA FOTO")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=HYPERLINK("https://www.leilaoonline.com.br/lote/detalhe/93796", "016")</f>
      </c>
      <c r="B23" s="4" t="s">
        <f>=HYPERLINK("https://www.leilaoonline.com.br/lote/detalhe/93796", "LOTE COM 9 MOTORES ELÉTRICOS DE 2HP, RELAÇÃO DE QUANTIDADES E INFORMAÇÕES NA ÚLTIMA FOTO")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1.360,00</t>
        </is>
      </c>
      <c r="F23" s="4" t="inlineStr">
        <is>
          <t>140.00</t>
        </is>
      </c>
    </row>
    <row collapsed="false" customFormat="false" customHeight="false" hidden="false" ht="12.1" outlineLevel="0" r="24">
      <c r="A24" s="5" t="s">
        <f>=HYPERLINK("https://www.leilaoonline.com.br/lote/detalhe/93805", "020")</f>
      </c>
      <c r="B24" s="4" t="s">
        <f>=HYPERLINK("https://www.leilaoonline.com.br/lote/detalhe/93805", "MOTORREDUTOR 3HP")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=HYPERLINK("https://www.leilaoonline.com.br/lote/detalhe/93806", "022")</f>
      </c>
      <c r="B25" s="4" t="s">
        <f>=HYPERLINK("https://www.leilaoonline.com.br/lote/detalhe/93806", "TORNO MECÂNICO HBX PROMECA")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=HYPERLINK("https://www.leilaoonline.com.br/lote/detalhe/94046", "023")</f>
      </c>
      <c r="B26" s="4" t="s">
        <f>=HYPERLINK("https://www.leilaoonline.com.br/lote/detalhe/94046", "MOTOR WEG 20HP 2 POLOS 220V/380V")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=HYPERLINK("https://www.leilaoonline.com.br/lote/detalhe/94047", "024")</f>
      </c>
      <c r="B27" s="4" t="s">
        <f>=HYPERLINK("https://www.leilaoonline.com.br/lote/detalhe/94047", "MOTOR WEG 40HP 4 POLOS 220V/380V/440V")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=HYPERLINK("https://www.leilaoonline.com.br/lote/detalhe/94048", "025")</f>
      </c>
      <c r="B28" s="4" t="s">
        <f>=HYPERLINK("https://www.leilaoonline.com.br/lote/detalhe/94048", "MOTOR WEG 50HP 4 POLOS 220V/380V/440V")</f>
      </c>
      <c r="C28" s="4" t="inlineStr">
        <is>
          <t>Vendido</t>
        </is>
      </c>
      <c r="D28" s="4" t="inlineStr">
        <is>
          <t>28</t>
        </is>
      </c>
      <c r="E28" s="5" t="inlineStr">
        <is>
          <t>4.600,00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=HYPERLINK("https://www.leilaoonline.com.br/lote/detalhe/93798", "041")</f>
      </c>
      <c r="B29" s="4" t="s">
        <f>=HYPERLINK("https://www.leilaoonline.com.br/lote/detalhe/93798", " LOTE COM 6 CAIXAS TÉRMICAS PARA MARMITA E TAMPAS EXTRAS")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=HYPERLINK("https://www.leilaoonline.com.br/lote/detalhe/93799", "045")</f>
      </c>
      <c r="B30" s="4" t="s">
        <f>=HYPERLINK("https://www.leilaoonline.com.br/lote/detalhe/93799", " EQUIPAMENTO DESBOBINADOR PNEUMÁTICO C/ REGISTRO DE PRESSÃO")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=HYPERLINK("https://www.leilaoonline.com.br/lote/detalhe/93800", "046")</f>
      </c>
      <c r="B31" s="4" t="s">
        <f>=HYPERLINK("https://www.leilaoonline.com.br/lote/detalhe/93800", " EQUIPAMENTO BOBINADOR/DESBOBINADOR/PUXADOR")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=HYPERLINK("https://www.leilaoonline.com.br/lote/detalhe/93801", "050")</f>
      </c>
      <c r="B32" s="4" t="s">
        <f>=HYPERLINK("https://www.leilaoonline.com.br/lote/detalhe/93801", "FURAKAWA RACK ABERTO ENTERPRISE 45U")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=HYPERLINK("https://www.leilaoonline.com.br/lote/detalhe/93802", "108")</f>
      </c>
      <c r="B33" s="4" t="s">
        <f>=HYPERLINK("https://www.leilaoonline.com.br/lote/detalhe/93802", "PISTA DE PATINAÇÃO SINTÉTICA COM PISO EM RESINA E ESTRUTURA DE FERRO APX. 200M²; ACOMPANHA PATINS -  DESMONTADA")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=HYPERLINK("https://www.leilaoonline.com.br/lote/detalhe/93803", "121")</f>
      </c>
      <c r="B34" s="4" t="s">
        <f>=HYPERLINK("https://www.leilaoonline.com.br/lote/detalhe/93803", "MÁQUINA PARA DESCASCAR FIOS FEROLLA")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=HYPERLINK("https://www.leilaoonline.com.br/lote/detalhe/93804", "123")</f>
      </c>
      <c r="B35" s="4" t="s">
        <f>=HYPERLINK("https://www.leilaoonline.com.br/lote/detalhe/93804", "COMPRESSOR DENTAL AIR ZAP MOD. DA 1100")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=HYPERLINK("https://www.leilaoonline.com.br/lote/detalhe/93807", "128")</f>
      </c>
      <c r="B36" s="4" t="s">
        <f>=HYPERLINK("https://www.leilaoonline.com.br/lote/detalhe/93807", "BALANCIM HIDRÁULICO POPPI")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=HYPERLINK("https://www.leilaoonline.com.br/lote/detalhe/93808", "130")</f>
      </c>
      <c r="B37" s="4" t="s">
        <f>=HYPERLINK("https://www.leilaoonline.com.br/lote/detalhe/93808", "PLATAFORMA ELEVATÓRIA PARA CAMINHÃO BÁU")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=HYPERLINK("https://www.leilaoonline.com.br/lote/detalhe/93809", "147")</f>
      </c>
      <c r="B38" s="4" t="s">
        <f>=HYPERLINK("https://www.leilaoonline.com.br/lote/detalhe/93809", "CARREGADOR DE BATERIA DE EMPILHADEIRA 80V/50A")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=HYPERLINK("https://www.leilaoonline.com.br/lote/detalhe/93810", "154")</f>
      </c>
      <c r="B39" s="4" t="s">
        <f>=HYPERLINK("https://www.leilaoonline.com.br/lote/detalhe/93810", "FORNO MUFLA")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=HYPERLINK("https://www.leilaoonline.com.br/lote/detalhe/93811", "162")</f>
      </c>
      <c r="B40" s="4" t="s">
        <f>=HYPERLINK("https://www.leilaoonline.com.br/lote/detalhe/93811", "TUNEL DE ENCOLHIMENTO WELDOTRON")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=HYPERLINK("https://www.leilaoonline.com.br/lote/detalhe/93812", "163")</f>
      </c>
      <c r="B41" s="4" t="s">
        <f>=HYPERLINK("https://www.leilaoonline.com.br/lote/detalhe/93812", "PAINEL DE PARTIDA DE GERADORES")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=HYPERLINK("https://www.leilaoonline.com.br/lote/detalhe/93813", "201")</f>
      </c>
      <c r="B42" s="4" t="s">
        <f>=HYPERLINK("https://www.leilaoonline.com.br/lote/detalhe/93813", "PRATELEIRAS DE AÇO (CONJUNTO COM 8 BANDEJAS DE 30X90CM E ALTURA DE 180 A 220CM DESMONTADOS); APROX. 700KG (PREÇO POR KG)")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5,40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=HYPERLINK("https://www.leilaoonline.com.br/lote/detalhe/93814", "202")</f>
      </c>
      <c r="B43" s="4" t="s">
        <f>=HYPERLINK("https://www.leilaoonline.com.br/lote/detalhe/93814", "PRATELEIRAS DE AÇO (CONJUNTO COM 8 BANDEJAS DE 30X90CM E ALTURA DE 180 A 220CM DESMONTADOS); APROX. 700KG (PREÇO POR KG)")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5,40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=HYPERLINK("https://www.leilaoonline.com.br/lote/detalhe/93815", "207")</f>
      </c>
      <c r="B44" s="4" t="s">
        <f>=HYPERLINK("https://www.leilaoonline.com.br/lote/detalhe/93815", "SECADOR DE AR METALPLAN")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=HYPERLINK("https://www.leilaoonline.com.br/lote/detalhe/93816", "210")</f>
      </c>
      <c r="B45" s="4" t="s">
        <f>=HYPERLINK("https://www.leilaoonline.com.br/lote/detalhe/93816", "LOTE COM 9 ARQUIVOS PARA ESCRITÓRIO")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=HYPERLINK("https://www.leilaoonline.com.br/lote/detalhe/93817", "212")</f>
      </c>
      <c r="B46" s="4" t="s">
        <f>=HYPERLINK("https://www.leilaoonline.com.br/lote/detalhe/93817", "VENTOINHA EXAUSTOR INDUSTRIAL PARA 5 HP 1700RPM")</f>
      </c>
      <c r="C46" s="4" t="inlineStr">
        <is>
          <t>Vendido</t>
        </is>
      </c>
      <c r="D46" s="4" t="inlineStr">
        <is>
          <t>3</t>
        </is>
      </c>
      <c r="E46" s="5" t="inlineStr">
        <is>
          <t>1.100,00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=HYPERLINK("https://www.leilaoonline.com.br/lote/detalhe/93818", "219")</f>
      </c>
      <c r="B47" s="4" t="s">
        <f>=HYPERLINK("https://www.leilaoonline.com.br/lote/detalhe/93818", "MÁQUINA DE LIMPEZA E TROCA DE LÍQUIDO DE ARREFECIMENTO OVERFLUSH")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=HYPERLINK("https://www.leilaoonline.com.br/lote/detalhe/93819", "220")</f>
      </c>
      <c r="B48" s="4" t="s">
        <f>=HYPERLINK("https://www.leilaoonline.com.br/lote/detalhe/93819", "BALANÇA ANTROPOMÉTRICA MECÂNICA 150KG")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=HYPERLINK("https://www.leilaoonline.com.br/lote/detalhe/93820", "224")</f>
      </c>
      <c r="B49" s="4" t="s">
        <f>=HYPERLINK("https://www.leilaoonline.com.br/lote/detalhe/93820", "LOTE DE PORTA MOLDES E MOLDES PARA ESTAMPARIA PRENSA EXCÊNTRICA PREÇO POR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4,00</t>
        </is>
      </c>
      <c r="F49" s="4" t="inlineStr">
        <is>
          <t>2.50</t>
        </is>
      </c>
    </row>
    <row collapsed="false" customFormat="false" customHeight="false" hidden="false" ht="12.1" outlineLevel="0" r="50">
      <c r="A50" s="5" t="s">
        <f>=HYPERLINK("https://www.leilaoonline.com.br/lote/detalhe/93821", "229")</f>
      </c>
      <c r="B50" s="4" t="s">
        <f>=HYPERLINK("https://www.leilaoonline.com.br/lote/detalhe/93821", "LOTE COM 6 CABEÇOTES PARA ROSQUEADEIRA RIDGID")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=HYPERLINK("https://www.leilaoonline.com.br/lote/detalhe/93822", "230")</f>
      </c>
      <c r="B51" s="4" t="s">
        <f>=HYPERLINK("https://www.leilaoonline.com.br/lote/detalhe/93822", "2 MESAS PARA REFEITÓRIO COM 4 LUGARES")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=HYPERLINK("https://www.leilaoonline.com.br/lote/detalhe/93823", "235")</f>
      </c>
      <c r="B52" s="4" t="s">
        <f>=HYPERLINK("https://www.leilaoonline.com.br/lote/detalhe/93823", "LOTE COM 24 LUMINÁRIAS COM E SEM LÂMPADA")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=HYPERLINK("https://www.leilaoonline.com.br/lote/detalhe/93824", "236")</f>
      </c>
      <c r="B53" s="4" t="s">
        <f>=HYPERLINK("https://www.leilaoonline.com.br/lote/detalhe/93824", "LOTE COM 41 LUMINÁRIAS")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=HYPERLINK("https://www.leilaoonline.com.br/lote/detalhe/93825", "238")</f>
      </c>
      <c r="B54" s="4" t="s">
        <f>=HYPERLINK("https://www.leilaoonline.com.br/lote/detalhe/93825", "LOTE COM 11 PLACAS DE VIDRO EMOLDURADAS DE APX. 260X120CM, TAMANHOS IGUAIS")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=HYPERLINK("https://www.leilaoonline.com.br/lote/detalhe/93826", "239")</f>
      </c>
      <c r="B55" s="4" t="s">
        <f>=HYPERLINK("https://www.leilaoonline.com.br/lote/detalhe/93826", "LOTE COM 10 PLACAS DE VIDRO EMOLDURADAS DE APX. 260X120CM, TAMANHOS IGUAIS")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=HYPERLINK("https://www.leilaoonline.com.br/lote/detalhe/93827", "240")</f>
      </c>
      <c r="B56" s="4" t="s">
        <f>=HYPERLINK("https://www.leilaoonline.com.br/lote/detalhe/93827", "LOTE COM 7 PLACAS MAIORES (APX. 260X60CM) E 12 MENORES (APX. 260X25CM)")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=HYPERLINK("https://www.leilaoonline.com.br/lote/detalhe/93828", "241")</f>
      </c>
      <c r="B57" s="4" t="s">
        <f>=HYPERLINK("https://www.leilaoonline.com.br/lote/detalhe/93828", "LOTE COM 10 PLACAS DE VIDRO EMOLDURADAS DE APX. 240X80CM, TAMANHOS VARIADOS")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=HYPERLINK("https://www.leilaoonline.com.br/lote/detalhe/93829", "242")</f>
      </c>
      <c r="B58" s="4" t="s">
        <f>=HYPERLINK("https://www.leilaoonline.com.br/lote/detalhe/93829", "LOTE COM 9 PLACAS DE VIDRO EMOLDURADAS DE APX. 260X110CM, TAMANHOS IGUAIS")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=HYPERLINK("https://www.leilaoonline.com.br/lote/detalhe/93830", "245")</f>
      </c>
      <c r="B59" s="4" t="s">
        <f>=HYPERLINK("https://www.leilaoonline.com.br/lote/detalhe/93830", "LOTE COM 4 PLACAS DE VIDRO EMOLDURADAS DE APX. 260X110CM, TAMANHOS IGUAIS")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=HYPERLINK("https://www.leilaoonline.com.br/lote/detalhe/93832", "247")</f>
      </c>
      <c r="B60" s="4" t="s">
        <f>=HYPERLINK("https://www.leilaoonline.com.br/lote/detalhe/93832", "DISJUNTOR PVO MÉDIA TENSÃO")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=HYPERLINK("https://www.leilaoonline.com.br/lote/detalhe/93831", "248")</f>
      </c>
      <c r="B61" s="4" t="s">
        <f>=HYPERLINK("https://www.leilaoonline.com.br/lote/detalhe/93831", "LOTE COM 2 MESAS DE ESCRITÓRIO")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=HYPERLINK("https://www.leilaoonline.com.br/lote/detalhe/93833", "249")</f>
      </c>
      <c r="B62" s="4" t="s">
        <f>=HYPERLINK("https://www.leilaoonline.com.br/lote/detalhe/93833", "LOTE COM 3 MESAS EM "L" ESCRITÓRIO")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=HYPERLINK("https://www.leilaoonline.com.br/lote/detalhe/93834", "256")</f>
      </c>
      <c r="B63" s="4" t="s">
        <f>=HYPERLINK("https://www.leilaoonline.com.br/lote/detalhe/93834", "ESTRUTURA DE PRENSA BALANCIM MANUAL 15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=HYPERLINK("https://www.leilaoonline.com.br/lote/detalhe/93835", "301")</f>
      </c>
      <c r="B64" s="4" t="s">
        <f>=HYPERLINK("https://www.leilaoonline.com.br/lote/detalhe/93835", "BOMBA DE VÁCUO TIPO ROOTS 15CV")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=HYPERLINK("https://www.leilaoonline.com.br/lote/detalhe/93836", "308")</f>
      </c>
      <c r="B65" s="4" t="s">
        <f>=HYPERLINK("https://www.leilaoonline.com.br/lote/detalhe/93836", "ROSQUEADEIRA PARA TUBOS")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=HYPERLINK("https://www.leilaoonline.com.br/lote/detalhe/93837", "313")</f>
      </c>
      <c r="B66" s="4" t="s">
        <f>=HYPERLINK("https://www.leilaoonline.com.br/lote/detalhe/93837", "MÁQUINA PARA PINTURA DE FAIXA VIARIA")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=HYPERLINK("https://www.leilaoonline.com.br/lote/detalhe/93838", "314")</f>
      </c>
      <c r="B67" s="4" t="s">
        <f>=HYPERLINK("https://www.leilaoonline.com.br/lote/detalhe/93838", "MÁQUINA PARA PINTURA DE FAIXA VIARIA")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=HYPERLINK("https://www.leilaoonline.com.br/lote/detalhe/93839", "315")</f>
      </c>
      <c r="B68" s="4" t="s">
        <f>=HYPERLINK("https://www.leilaoonline.com.br/lote/detalhe/93839", "MÁQUINA PARA PINTURA DE FAIXA VIARIA")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=HYPERLINK("https://www.leilaoonline.com.br/lote/detalhe/93840", "339")</f>
      </c>
      <c r="B69" s="4" t="s">
        <f>=HYPERLINK("https://www.leilaoonline.com.br/lote/detalhe/93840", "EQUIPAMENTO PARA PINTURA ELETROSTATICA TECNOAVANCE")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=HYPERLINK("https://www.leilaoonline.com.br/lote/detalhe/93841", "350")</f>
      </c>
      <c r="B70" s="4" t="s">
        <f>=HYPERLINK("https://www.leilaoonline.com.br/lote/detalhe/93841", "AR CONDICIONADO 50.000 BTUS (DESATIVADO FUNCIONANDO)")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=HYPERLINK("https://www.leilaoonline.com.br/lote/detalhe/93842", "351")</f>
      </c>
      <c r="B71" s="4" t="s">
        <f>=HYPERLINK("https://www.leilaoonline.com.br/lote/detalhe/93842", "AR CONDICIONADO 50.000 BTUS (DESATIVADO FUNCIONANDO)")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=HYPERLINK("https://www.leilaoonline.com.br/lote/detalhe/93843", "352")</f>
      </c>
      <c r="B72" s="4" t="s">
        <f>=HYPERLINK("https://www.leilaoonline.com.br/lote/detalhe/93843", "AR CONDICIONADO 50.000 BTUS (DESATIVADO FUNCIONANDO)")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=HYPERLINK("https://www.leilaoonline.com.br/lote/detalhe/93844", "353")</f>
      </c>
      <c r="B73" s="4" t="s">
        <f>=HYPERLINK("https://www.leilaoonline.com.br/lote/detalhe/93844", "AR CONDICIONADO 50.000 BTUS (DESATIVADO FUNCIONANDO)")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=HYPERLINK("https://www.leilaoonline.com.br/lote/detalhe/93845", "354")</f>
      </c>
      <c r="B74" s="4" t="s">
        <f>=HYPERLINK("https://www.leilaoonline.com.br/lote/detalhe/93845", "CARRINHO ABERTO PARA FERRAMENTAS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=HYPERLINK("https://www.leilaoonline.com.br/lote/detalhe/93846", "355")</f>
      </c>
      <c r="B75" s="4" t="s">
        <f>=HYPERLINK("https://www.leilaoonline.com.br/lote/detalhe/93846",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=HYPERLINK("https://www.leilaoonline.com.br/lote/detalhe/93847", "356")</f>
      </c>
      <c r="B76" s="4" t="s">
        <f>=HYPERLINK("https://www.leilaoonline.com.br/lote/detalhe/93847", "CARRINHO ABERTO PARA FERRAMENTAS (1 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=HYPERLINK("https://www.leilaoonline.com.br/lote/detalhe/93848", "357")</f>
      </c>
      <c r="B77" s="4" t="s">
        <f>=HYPERLINK("https://www.leilaoonline.com.br/lote/detalhe/93848", "CARRINHO ABERTO PARA FERRAMENTAS (1 UNIDADE)")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=HYPERLINK("https://www.leilaoonline.com.br/lote/detalhe/93849", "367")</f>
      </c>
      <c r="B78" s="4" t="s">
        <f>=HYPERLINK("https://www.leilaoonline.com.br/lote/detalhe/93849", "SELADORA ENCOLHEDORA RAL-TEC")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=HYPERLINK("https://www.leilaoonline.com.br/lote/detalhe/93850", "368")</f>
      </c>
      <c r="B79" s="4" t="s">
        <f>=HYPERLINK("https://www.leilaoonline.com.br/lote/detalhe/93850", "PRENSA HIDRÁULICA SACA PINO")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=HYPERLINK("https://www.leilaoonline.com.br/lote/detalhe/93852", "372")</f>
      </c>
      <c r="B80" s="4" t="s">
        <f>=HYPERLINK("https://www.leilaoonline.com.br/lote/detalhe/93852", "CARRINHO ABERTO PORTA FERRAMENTAS")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=HYPERLINK("https://www.leilaoonline.com.br/lote/detalhe/93853", "379")</f>
      </c>
      <c r="B81" s="4" t="s">
        <f>=HYPERLINK("https://www.leilaoonline.com.br/lote/detalhe/93853", "MOTOR ELÉTRICO 60HP 4 POLOS 1785RPM 440V")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=HYPERLINK("https://www.leilaoonline.com.br/lote/detalhe/93854", "401")</f>
      </c>
      <c r="B82" s="4" t="s">
        <f>=HYPERLINK("https://www.leilaoonline.com.br/lote/detalhe/93854", "MOTOR ELÉTRICO WEG 2HP 2 POLOS 3500 RPM 440V")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=HYPERLINK("https://www.leilaoonline.com.br/lote/detalhe/93855", "402")</f>
      </c>
      <c r="B83" s="4" t="s">
        <f>=HYPERLINK("https://www.leilaoonline.com.br/lote/detalhe/93855", "MOTOR ELÉTRICO WEG 1,5HP 4 POLOS 1700 RPM 440V")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=HYPERLINK("https://www.leilaoonline.com.br/lote/detalhe/93856", "403")</f>
      </c>
      <c r="B84" s="4" t="s">
        <f>=HYPERLINK("https://www.leilaoonline.com.br/lote/detalhe/93856", "MOTOR ELÉTRICO WEG 0,75HP 2 POLOS 3500 RPM 440V")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=HYPERLINK("https://www.leilaoonline.com.br/lote/detalhe/93857", "404")</f>
      </c>
      <c r="B85" s="4" t="s">
        <f>=HYPERLINK("https://www.leilaoonline.com.br/lote/detalhe/93857", "MOTOR ELÉTRICO WEG 1/3HP 4 POLOS 1700 RPM 440V")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=HYPERLINK("https://www.leilaoonline.com.br/lote/detalhe/93858", "407")</f>
      </c>
      <c r="B86" s="4" t="s">
        <f>=HYPERLINK("https://www.leilaoonline.com.br/lote/detalhe/93858", "MOTOR ELÉTRICO WEG 40HP 4 POLOS 1700 RPM 440V")</f>
      </c>
      <c r="C86" s="4" t="inlineStr">
        <is>
          <t>Vendido</t>
        </is>
      </c>
      <c r="D86" s="4" t="inlineStr">
        <is>
          <t>28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=HYPERLINK("https://www.leilaoonline.com.br/lote/detalhe/93859", "414")</f>
      </c>
      <c r="B87" s="4" t="s">
        <f>=HYPERLINK("https://www.leilaoonline.com.br/lote/detalhe/93859", "MOTOR ELÉTRICO WEG APROX. 60HP S/PLAQUETA")</f>
      </c>
      <c r="C87" s="4" t="inlineStr">
        <is>
          <t>Não vendido</t>
        </is>
      </c>
      <c r="D87" s="4" t="inlineStr">
        <is>
          <t>30</t>
        </is>
      </c>
      <c r="E87" s="5" t="inlineStr">
        <is>
          <t>3.800,00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=HYPERLINK("https://www.leilaoonline.com.br/lote/detalhe/93860", "415")</f>
      </c>
      <c r="B88" s="4" t="s">
        <f>=HYPERLINK("https://www.leilaoonline.com.br/lote/detalhe/93860", "MOTOR ELÉTRICO WEG 7,5HP 2 POLOS 3500 RPM 440V W22")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750,00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=HYPERLINK("https://www.leilaoonline.com.br/lote/detalhe/93861", "418")</f>
      </c>
      <c r="B89" s="4" t="s">
        <f>=HYPERLINK("https://www.leilaoonline.com.br/lote/detalhe/93861", "MOTOR ELÉTRICO 60HP 4 POLOS 1700RPM 22V/440V")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=HYPERLINK("https://www.leilaoonline.com.br/lote/detalhe/93862", "422")</f>
      </c>
      <c r="B90" s="4" t="s">
        <f>=HYPERLINK("https://www.leilaoonline.com.br/lote/detalhe/93862", "MÁQUINA DE ROLOS COM MOTORREDUTOR")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=HYPERLINK("https://www.leilaoonline.com.br/lote/detalhe/93863", "426")</f>
      </c>
      <c r="B91" s="4" t="s">
        <f>=HYPERLINK("https://www.leilaoonline.com.br/lote/detalhe/93863", "RACK GABINE PARA SERVIDOR C/PORTA DE VIDRO 95CM ALT. X 55CM LARG.. X 55CM COMP.")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=HYPERLINK("https://www.leilaoonline.com.br/lote/detalhe/93864", "428")</f>
      </c>
      <c r="B92" s="4" t="s">
        <f>=HYPERLINK("https://www.leilaoonline.com.br/lote/detalhe/93864", "RACK GABINE PARA SERVIDOR C/PORTA DE VIDRO 185CM ALT. X 55CM LARG.. X 75CM COMP.")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=HYPERLINK("https://www.leilaoonline.com.br/lote/detalhe/93865", "429")</f>
      </c>
      <c r="B93" s="4" t="s">
        <f>=HYPERLINK("https://www.leilaoonline.com.br/lote/detalhe/93865", "RACK GABINE PARA SERVIDOR C/PORTA DE VIDRO 210CM ALT. X 55CM LARG.. X 75CM COMP.")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=HYPERLINK("https://www.leilaoonline.com.br/lote/detalhe/93866", "431")</f>
      </c>
      <c r="B94" s="4" t="s">
        <f>=HYPERLINK("https://www.leilaoonline.com.br/lote/detalhe/93866", "RACK GABINE PARA SERVIDOR C/PORTA DE VIDRO 200CM ALT. X 60CM LARG.. X 60CM COMP.")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=HYPERLINK("https://www.leilaoonline.com.br/lote/detalhe/93867", "432")</f>
      </c>
      <c r="B95" s="4" t="s">
        <f>=HYPERLINK("https://www.leilaoonline.com.br/lote/detalhe/93867", "MISTURADOR EM AÇO INÓX MOTOR 40CV")</f>
      </c>
      <c r="C95" s="4" t="inlineStr">
        <is>
          <t>Não vendido</t>
        </is>
      </c>
      <c r="D95" s="4" t="inlineStr">
        <is>
          <t>40</t>
        </is>
      </c>
      <c r="E95" s="5" t="inlineStr">
        <is>
          <t>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=HYPERLINK("https://www.leilaoonline.com.br/lote/detalhe/93868", "433")</f>
      </c>
      <c r="B96" s="4" t="s">
        <f>=HYPERLINK("https://www.leilaoonline.com.br/lote/detalhe/93868", "TORNO REVOLVER")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=HYPERLINK("https://www.leilaoonline.com.br/lote/detalhe/93869", "434")</f>
      </c>
      <c r="B97" s="4" t="s">
        <f>=HYPERLINK("https://www.leilaoonline.com.br/lote/detalhe/93869", "TORNO REVOLVER")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=HYPERLINK("https://www.leilaoonline.com.br/lote/detalhe/93870", "437")</f>
      </c>
      <c r="B98" s="4" t="s">
        <f>=HYPERLINK("https://www.leilaoonline.com.br/lote/detalhe/93870", "MÁQUINA PARA DESCASCAR FIOS FEROLLA")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=HYPERLINK("https://www.leilaoonline.com.br/lote/detalhe/93871", "439")</f>
      </c>
      <c r="B99" s="4" t="s">
        <f>=HYPERLINK("https://www.leilaoonline.com.br/lote/detalhe/93871", "BATEDOR PLANETARIA DE INÓX USIRAM")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=HYPERLINK("https://www.leilaoonline.com.br/lote/detalhe/93872", "441")</f>
      </c>
      <c r="B100" s="4" t="s">
        <f>=HYPERLINK("https://www.leilaoonline.com.br/lote/detalhe/93872", "ENGRENAGEM PRENSA EXCÊNTRICA 160 180 TON.")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=HYPERLINK("https://www.leilaoonline.com.br/lote/detalhe/93873", "443")</f>
      </c>
      <c r="B101" s="4" t="s">
        <f>=HYPERLINK("https://www.leilaoonline.com.br/lote/detalhe/93873", "MOINHO DE ROLOS GRÃOS CERÂMICA TIJOLO")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=HYPERLINK("https://www.leilaoonline.com.br/lote/detalhe/93874", "445")</f>
      </c>
      <c r="B102" s="4" t="s">
        <f>=HYPERLINK("https://www.leilaoonline.com.br/lote/detalhe/93874", "COMPRESSOR REFRIGERAÇÃO CHILLER SABROE CMO 16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=HYPERLINK("https://www.leilaoonline.com.br/lote/detalhe/93875", "446")</f>
      </c>
      <c r="B103" s="4" t="s">
        <f>=HYPERLINK("https://www.leilaoonline.com.br/lote/detalhe/93875", "BOMBA DE ENGRENAGEM SANITÁRIA INÓX PARA PRODUTOS VISCOSOS MOTOR 8 POLOS")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1.300,00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=HYPERLINK("https://www.leilaoonline.com.br/lote/detalhe/93876", "449")</f>
      </c>
      <c r="B104" s="4" t="s">
        <f>=HYPERLINK("https://www.leilaoonline.com.br/lote/detalhe/93876", "1 CANHÃO E 1 PAR DE ROSCAS MIOTTO 65/120 (SEM USO)")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1.300,00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=HYPERLINK("https://www.leilaoonline.com.br/lote/detalhe/93877", "451")</f>
      </c>
      <c r="B105" s="4" t="s">
        <f>=HYPERLINK("https://www.leilaoonline.com.br/lote/detalhe/93877", "MULTIFUNCIONAL TORNO FURADEIRA MADEIRA MONOFÁSICO")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=HYPERLINK("https://www.leilaoonline.com.br/lote/detalhe/93878", "455")</f>
      </c>
      <c r="B106" s="4" t="s">
        <f>=HYPERLINK("https://www.leilaoonline.com.br/lote/detalhe/93878", "LAVA LOUÇA INDUSTRIAL ECOLAB ES2000")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=HYPERLINK("https://www.leilaoonline.com.br/lote/detalhe/93879", "456")</f>
      </c>
      <c r="B107" s="4" t="s">
        <f>=HYPERLINK("https://www.leilaoonline.com.br/lote/detalhe/93879", "SECADOR DE AR COMPRESSOR PARAFUSO DOMINICK-HUNTER DPR 470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=HYPERLINK("https://www.leilaoonline.com.br/lote/detalhe/93880", "458")</f>
      </c>
      <c r="B108" s="4" t="s">
        <f>=HYPERLINK("https://www.leilaoonline.com.br/lote/detalhe/93880", "PENEIRA VIBRATÓRIA EM AÇO INÓX")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=HYPERLINK("https://www.leilaoonline.com.br/lote/detalhe/93881", "459")</f>
      </c>
      <c r="B109" s="4" t="s">
        <f>=HYPERLINK("https://www.leilaoonline.com.br/lote/detalhe/93881", "REATOR BATELADA BATEDOR AÇO CARBONO 250 LITROS")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2.900,00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=HYPERLINK("https://www.leilaoonline.com.br/lote/detalhe/93882", "460")</f>
      </c>
      <c r="B110" s="4" t="s">
        <f>=HYPERLINK("https://www.leilaoonline.com.br/lote/detalhe/93882", "REATOR BATELADA BATEDOR AÇO CARBONO 250 LITROS")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2.200,00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=HYPERLINK("https://www.leilaoonline.com.br/lote/detalhe/93889", "461")</f>
      </c>
      <c r="B111" s="4" t="s">
        <f>=HYPERLINK("https://www.leilaoonline.com.br/lote/detalhe/93889", "GRUPO GERADOR DE ENERGIA 1000KVA PALMERO")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=HYPERLINK("https://www.leilaoonline.com.br/lote/detalhe/93890", "462")</f>
      </c>
      <c r="B112" s="4" t="s">
        <f>=HYPERLINK("https://www.leilaoonline.com.br/lote/detalhe/93890", "TORNO 2350x500MM")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=HYPERLINK("https://www.leilaoonline.com.br/lote/detalhe/93883", "466")</f>
      </c>
      <c r="B113" s="4" t="s">
        <f>=HYPERLINK("https://www.leilaoonline.com.br/lote/detalhe/93883", "CARREGADOR BATERIA EMPILHADEIRA ELÉTRICA 24V/90A 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=HYPERLINK("https://www.leilaoonline.com.br/lote/detalhe/93884", "467")</f>
      </c>
      <c r="B114" s="4" t="s">
        <f>=HYPERLINK("https://www.leilaoonline.com.br/lote/detalhe/93884", "CARREGADOR BATERIA EMPILHADEIRA ELÉTRICA 36V/130A")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=HYPERLINK("https://www.leilaoonline.com.br/lote/detalhe/93885", "469")</f>
      </c>
      <c r="B115" s="4" t="s">
        <f>=HYPERLINK("https://www.leilaoonline.com.br/lote/detalhe/93885", "VARREDEIRA DE PISO DIRIGÍVEL TENNANT GÁS GLP")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=HYPERLINK("https://www.leilaoonline.com.br/lote/detalhe/93886", "471")</f>
      </c>
      <c r="B116" s="4" t="s">
        <f>=HYPERLINK("https://www.leilaoonline.com.br/lote/detalhe/93886", "GERADOR 4KVA")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=HYPERLINK("https://www.leilaoonline.com.br/lote/detalhe/93887", "472")</f>
      </c>
      <c r="B117" s="4" t="s">
        <f>=HYPERLINK("https://www.leilaoonline.com.br/lote/detalhe/93887", "BOBINADEIRA PARA TRANSFORMADORES TONANNI 500X300MM")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=HYPERLINK("https://www.leilaoonline.com.br/lote/detalhe/93888", "484")</f>
      </c>
      <c r="B118" s="4" t="s">
        <f>=HYPERLINK("https://www.leilaoonline.com.br/lote/detalhe/93888", "JATO DE GRANALHA MARCA BLASTIBRÁS")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=HYPERLINK("https://www.leilaoonline.com.br/lote/detalhe/93891", "486")</f>
      </c>
      <c r="B119" s="4" t="s">
        <f>=HYPERLINK("https://www.leilaoonline.com.br/lote/detalhe/93891", "LAMINADORA DE ROSCAS WMW GWR 80X120")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=HYPERLINK("https://www.leilaoonline.com.br/lote/detalhe/93892", "490")</f>
      </c>
      <c r="B120" s="4" t="s">
        <f>=HYPERLINK("https://www.leilaoonline.com.br/lote/detalhe/93892", "PRENSA DE FRICÇÃO FORJARIA WELKO ARIETE 2000 220 TON")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1.750,00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=HYPERLINK("https://www.leilaoonline.com.br/lote/detalhe/93893", "496")</f>
      </c>
      <c r="B121" s="4" t="s">
        <f>=HYPERLINK("https://www.leilaoonline.com.br/lote/detalhe/93893", "EMPILHADEIRA PALETEIRA ELÉTRICA SKAM 1200KG 4 METROS - FUNCIONANDO")</f>
      </c>
      <c r="C121" s="4" t="inlineStr">
        <is>
          <t>Vendido</t>
        </is>
      </c>
      <c r="D121" s="4" t="inlineStr">
        <is>
          <t>24</t>
        </is>
      </c>
      <c r="E121" s="5" t="inlineStr">
        <is>
          <t>13.000,00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=HYPERLINK("https://www.leilaoonline.com.br/lote/detalhe/93894", "497")</f>
      </c>
      <c r="B122" s="4" t="s">
        <f>=HYPERLINK("https://www.leilaoonline.com.br/lote/detalhe/93894", "EMPILHADEIRA PALETEIRA ELÉTRICA AMEISE EJC 1000KG 4 METROS - FUNCIONANDO")</f>
      </c>
      <c r="C122" s="4" t="inlineStr">
        <is>
          <t>Vendido</t>
        </is>
      </c>
      <c r="D122" s="4" t="inlineStr">
        <is>
          <t>24</t>
        </is>
      </c>
      <c r="E122" s="5" t="inlineStr">
        <is>
          <t>13.000,00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=HYPERLINK("https://www.leilaoonline.com.br/lote/detalhe/93895", "500")</f>
      </c>
      <c r="B123" s="4" t="s">
        <f>=HYPERLINK("https://www.leilaoonline.com.br/lote/detalhe/93895", "PRENSA SACA PINO 15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=HYPERLINK("https://www.leilaoonline.com.br/lote/detalhe/93896", "501")</f>
      </c>
      <c r="B124" s="4" t="s">
        <f>=HYPERLINK("https://www.leilaoonline.com.br/lote/detalhe/93896", "MOINHO DE PLÁSTICO TRIA 400MM ITALIANO PET")</f>
      </c>
      <c r="C124" s="4" t="inlineStr">
        <is>
          <t>Não vendido</t>
        </is>
      </c>
      <c r="D124" s="4" t="inlineStr">
        <is>
          <t>36</t>
        </is>
      </c>
      <c r="E124" s="5" t="inlineStr">
        <is>
          <t>7.700,00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=HYPERLINK("https://www.leilaoonline.com.br/lote/detalhe/93897", "507")</f>
      </c>
      <c r="B125" s="4" t="s">
        <f>=HYPERLINK("https://www.leilaoonline.com.br/lote/detalhe/93897", "COMPRESSOR DENTAL AIR ZAP MOD. DA 1100")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=HYPERLINK("https://www.leilaoonline.com.br/lote/detalhe/93898", "508")</f>
      </c>
      <c r="B126" s="4" t="s">
        <f>=HYPERLINK("https://www.leilaoonline.com.br/lote/detalhe/93898", "ARQUIVO DESLIZANTE ACECO MEDIDAS A=2,20 x L=3,20 x C=4,77CM DESMONTADO")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=HYPERLINK("https://www.leilaoonline.com.br/lote/detalhe/93899", "509")</f>
      </c>
      <c r="B127" s="4" t="s">
        <f>=HYPERLINK("https://www.leilaoonline.com.br/lote/detalhe/93899", "BATERIA TRACIONÁRIA MOURA EMPILHADEIRA ELÉTRICA 48V - SEM USO")</f>
      </c>
      <c r="C127" s="4" t="inlineStr">
        <is>
          <t>Vendido</t>
        </is>
      </c>
      <c r="D127" s="4" t="inlineStr">
        <is>
          <t>84</t>
        </is>
      </c>
      <c r="E127" s="5" t="inlineStr">
        <is>
          <t>10.100,00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=HYPERLINK("https://www.leilaoonline.com.br/lote/detalhe/93900", "513")</f>
      </c>
      <c r="B128" s="4" t="s">
        <f>=HYPERLINK("https://www.leilaoonline.com.br/lote/detalhe/93900", "MOINHO 250MM KLE 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1.800,00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=HYPERLINK("https://www.leilaoonline.com.br/lote/detalhe/93901", "516")</f>
      </c>
      <c r="B129" s="4" t="s">
        <f>=HYPERLINK("https://www.leilaoonline.com.br/lote/detalhe/93901", "MISTURADOR EM AÇO INÓX")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=HYPERLINK("https://www.leilaoonline.com.br/lote/detalhe/93902", "522")</f>
      </c>
      <c r="B130" s="4" t="s">
        <f>=HYPERLINK("https://www.leilaoonline.com.br/lote/detalhe/93902", "PÓRTICO SEM TALHA 420CM LARG x 300CM ALT x 20CM ALT VIGA")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=HYPERLINK("https://www.leilaoonline.com.br/lote/detalhe/93903", "524")</f>
      </c>
      <c r="B131" s="4" t="s">
        <f>=HYPERLINK("https://www.leilaoonline.com.br/lote/detalhe/93903", "PRENSA EXCÊNTRICA 8 TONELADAS HARLO")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=HYPERLINK("https://www.leilaoonline.com.br/lote/detalhe/93904", "525")</f>
      </c>
      <c r="B132" s="4" t="s">
        <f>=HYPERLINK("https://www.leilaoonline.com.br/lote/detalhe/93904", "GUILHOTINA WMW 2500X12MM (1/2")")</f>
      </c>
      <c r="C132" s="4" t="inlineStr">
        <is>
          <t>Não vendido</t>
        </is>
      </c>
      <c r="D132" s="4" t="inlineStr">
        <is>
          <t>19</t>
        </is>
      </c>
      <c r="E132" s="5" t="inlineStr">
        <is>
          <t>21.000,00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=HYPERLINK("https://www.leilaoonline.com.br/lote/detalhe/93905", "529")</f>
      </c>
      <c r="B133" s="4" t="s">
        <f>=HYPERLINK("https://www.leilaoonline.com.br/lote/detalhe/93905", "CARRINHO PARA MOVIMENTAÇÃO DE VEÍCULOS 600KG")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=HYPERLINK("https://www.leilaoonline.com.br/lote/detalhe/93906", "530")</f>
      </c>
      <c r="B134" s="4" t="s">
        <f>=HYPERLINK("https://www.leilaoonline.com.br/lote/detalhe/93906", "CARRINHO PARA MOVIMENTAÇÃO DE VEÍCULOS 600KG")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=HYPERLINK("https://www.leilaoonline.com.br/lote/detalhe/93907", "531")</f>
      </c>
      <c r="B135" s="4" t="s">
        <f>=HYPERLINK("https://www.leilaoonline.com.br/lote/detalhe/93907", "CARRINHO PARA MOVIMENTAÇÃO DE VEÍCULOS 600KG")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=HYPERLINK("https://www.leilaoonline.com.br/lote/detalhe/93908", "532")</f>
      </c>
      <c r="B136" s="4" t="s">
        <f>=HYPERLINK("https://www.leilaoonline.com.br/lote/detalhe/93908", "BALANCIM 10 TONELADAS")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=HYPERLINK("https://www.leilaoonline.com.br/lote/detalhe/93909", "536")</f>
      </c>
      <c r="B137" s="4" t="s">
        <f>=HYPERLINK("https://www.leilaoonline.com.br/lote/detalhe/93909", "CARRINHO PARA FERRAMENTAS MECÂNICO")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=HYPERLINK("https://www.leilaoonline.com.br/lote/detalhe/93910", "537")</f>
      </c>
      <c r="B138" s="4" t="s">
        <f>=HYPERLINK("https://www.leilaoonline.com.br/lote/detalhe/93910", "CARRINHO PARA FERRAMENTAS MECÂNICO")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=HYPERLINK("https://www.leilaoonline.com.br/lote/detalhe/93911", "538")</f>
      </c>
      <c r="B139" s="4" t="s">
        <f>=HYPERLINK("https://www.leilaoonline.com.br/lote/detalhe/93911", "CARRINHO PARA FERRAMENTAS MECÂNICO")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=HYPERLINK("https://www.leilaoonline.com.br/lote/detalhe/93912", "539")</f>
      </c>
      <c r="B140" s="4" t="s">
        <f>=HYPERLINK("https://www.leilaoonline.com.br/lote/detalhe/93912", "CARRINHO PARA FERRAMENTAS MECÂNICO")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=HYPERLINK("https://www.leilaoonline.com.br/lote/detalhe/93913", "540")</f>
      </c>
      <c r="B141" s="4" t="s">
        <f>=HYPERLINK("https://www.leilaoonline.com.br/lote/detalhe/93913", "CARRINHO PARA FERRAMENTAS MECÂNICO")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=HYPERLINK("https://www.leilaoonline.com.br/lote/detalhe/93914", "542")</f>
      </c>
      <c r="B142" s="4" t="s">
        <f>=HYPERLINK("https://www.leilaoonline.com.br/lote/detalhe/93914", "VENTOINHA EXAUSTOR INDUSTRIAL PARA 20HP 2935RPM")</f>
      </c>
      <c r="C142" s="4" t="inlineStr">
        <is>
          <t>Não vendido</t>
        </is>
      </c>
      <c r="D142" s="4" t="inlineStr">
        <is>
          <t>3</t>
        </is>
      </c>
      <c r="E142" s="5" t="inlineStr">
        <is>
          <t>1.300,00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=HYPERLINK("https://www.leilaoonline.com.br/lote/detalhe/93915", "549")</f>
      </c>
      <c r="B143" s="4" t="s">
        <f>=HYPERLINK("https://www.leilaoonline.com.br/lote/detalhe/93915", "TANQUE DE POLIPROPILENO PARA GALVANOPLASTIA E ANODIZAÇÃO 150 LITROS")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=HYPERLINK("https://www.leilaoonline.com.br/lote/detalhe/93916", "550")</f>
      </c>
      <c r="B144" s="4" t="s">
        <f>=HYPERLINK("https://www.leilaoonline.com.br/lote/detalhe/93916", "AR CONDICIONADO 50.000 BTUS DESATIVADO - FUNCIONANDO")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=HYPERLINK("https://www.leilaoonline.com.br/lote/detalhe/93917", "551")</f>
      </c>
      <c r="B145" s="4" t="s">
        <f>=HYPERLINK("https://www.leilaoonline.com.br/lote/detalhe/93917", "PRENSA DE FRICÇÃO 250 TON")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=HYPERLINK("https://www.leilaoonline.com.br/lote/detalhe/93918", "555")</f>
      </c>
      <c r="B146" s="4" t="s">
        <f>=HYPERLINK("https://www.leilaoonline.com.br/lote/detalhe/93918", "CONTROLADOR PARA GERADOR ST2000P STEMAC")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=HYPERLINK("https://www.leilaoonline.com.br/lote/detalhe/93919", "556")</f>
      </c>
      <c r="B147" s="4" t="s">
        <f>=HYPERLINK("https://www.leilaoonline.com.br/lote/detalhe/93919", "SERRA POLICORTE COM CORTE EM GRAU")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=HYPERLINK("https://www.leilaoonline.com.br/lote/detalhe/93920", "557")</f>
      </c>
      <c r="B148" s="4" t="s">
        <f>=HYPERLINK("https://www.leilaoonline.com.br/lote/detalhe/93920", "SERRA CIRCULAR DESTOPADEIRA PENDULAR 600MM")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=HYPERLINK("https://www.leilaoonline.com.br/lote/detalhe/93921", "558")</f>
      </c>
      <c r="B149" s="4" t="s">
        <f>=HYPERLINK("https://www.leilaoonline.com.br/lote/detalhe/93921", "DISJUNTOR PVO MÉDIA TENSÃO")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=HYPERLINK("https://www.leilaoonline.com.br/lote/detalhe/93922", "562")</f>
      </c>
      <c r="B150" s="4" t="s">
        <f>=HYPERLINK("https://www.leilaoonline.com.br/lote/detalhe/93922", "MÁQUINA DE SOLDA BAMBOZZI TR 360")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=HYPERLINK("https://www.leilaoonline.com.br/lote/detalhe/93923", "563")</f>
      </c>
      <c r="B151" s="4" t="s">
        <f>=HYPERLINK("https://www.leilaoonline.com.br/lote/detalhe/93923", "MÁQUINA DE SOLDA BAMBOZZI NM 2600 300A")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=HYPERLINK("https://www.leilaoonline.com.br/lote/detalhe/93924", "564")</f>
      </c>
      <c r="B152" s="4" t="s">
        <f>=HYPERLINK("https://www.leilaoonline.com.br/lote/detalhe/93924", "CARRINHO ABERTO PARA FERRAMENTAS")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=HYPERLINK("https://www.leilaoonline.com.br/lote/detalhe/93925", "565")</f>
      </c>
      <c r="B153" s="4" t="s">
        <f>=HYPERLINK("https://www.leilaoonline.com.br/lote/detalhe/93925", "CARRINHO ABERTO PARA FERRAMENTAS")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=HYPERLINK("https://www.leilaoonline.com.br/lote/detalhe/93926", "566")</f>
      </c>
      <c r="B154" s="4" t="s">
        <f>=HYPERLINK("https://www.leilaoonline.com.br/lote/detalhe/93926", "CARRINHO ABERTO PARA FERRAMENTAS")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=HYPERLINK("https://www.leilaoonline.com.br/lote/detalhe/93927", "567")</f>
      </c>
      <c r="B155" s="4" t="s">
        <f>=HYPERLINK("https://www.leilaoonline.com.br/lote/detalhe/93927", "CARRINHO ABERTO PARA FERRAMENTAS")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=HYPERLINK("https://www.leilaoonline.com.br/lote/detalhe/93928", "568")</f>
      </c>
      <c r="B156" s="4" t="s">
        <f>=HYPERLINK("https://www.leilaoonline.com.br/lote/detalhe/93928", "CARRINHO ABERTO PARA FERRAMENTAS")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=HYPERLINK("https://www.leilaoonline.com.br/lote/detalhe/93929", "2002")</f>
      </c>
      <c r="B157" s="4" t="s">
        <f>=HYPERLINK("https://www.leilaoonline.com.br/lote/detalhe/93929", "CABEÇOTE DE ESPALMADEIRA PVC FACA SOBRE CILINDRO - CÓD. 525 - CL2022")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875,00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=HYPERLINK("https://www.leilaoonline.com.br/lote/detalhe/93930", "2004")</f>
      </c>
      <c r="B158" s="4" t="s">
        <f>=HYPERLINK("https://www.leilaoonline.com.br/lote/detalhe/93930", "EXTRUSORA DE PLÁSTICO EGAN JOHN BROWN 150MM - CÓD. 725 - CL2022")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130.000,00</t>
        </is>
      </c>
      <c r="F158" s="4" t="inlineStr">
        <is>
          <t>2500.00</t>
        </is>
      </c>
    </row>
    <row collapsed="false" customFormat="false" customHeight="false" hidden="false" ht="12.1" outlineLevel="0" r="159">
      <c r="A159" s="5" t="s">
        <f>=HYPERLINK("https://www.leilaoonline.com.br/lote/detalhe/93931", "2005")</f>
      </c>
      <c r="B159" s="4" t="s">
        <f>=HYPERLINK("https://www.leilaoonline.com.br/lote/detalhe/93931", "EXTRUSORA DE PLÁSTICO EGAN JOHN BROWN 90MM - CÓD. 726 - CL2022")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70.000,00</t>
        </is>
      </c>
      <c r="F159" s="4" t="inlineStr">
        <is>
          <t>2500.00</t>
        </is>
      </c>
    </row>
    <row collapsed="false" customFormat="false" customHeight="false" hidden="false" ht="12.1" outlineLevel="0" r="160">
      <c r="A160" s="5" t="s">
        <f>=HYPERLINK("https://www.leilaoonline.com.br/lote/detalhe/93932", "2006")</f>
      </c>
      <c r="B160" s="4" t="s">
        <f>=HYPERLINK("https://www.leilaoonline.com.br/lote/detalhe/93932", "EXTRUSORA DE PLÁSTICO EGAN JOHN BROWN 90MM - CÓD. 727 - CL2022")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70.000,00</t>
        </is>
      </c>
      <c r="F160" s="4" t="inlineStr">
        <is>
          <t>2500.00</t>
        </is>
      </c>
    </row>
    <row collapsed="false" customFormat="false" customHeight="false" hidden="false" ht="12.1" outlineLevel="0" r="161">
      <c r="A161" s="5" t="s">
        <f>=HYPERLINK("https://www.leilaoonline.com.br/lote/detalhe/93933", "2007")</f>
      </c>
      <c r="B161" s="4" t="s">
        <f>=HYPERLINK("https://www.leilaoonline.com.br/lote/detalhe/93933", "CABEÇOTE FLAT DIE LAMINADO 3000MM - CL2022")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17.500,00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=HYPERLINK("https://www.leilaoonline.com.br/lote/detalhe/93934", "2008")</f>
      </c>
      <c r="B162" s="4" t="s">
        <f>=HYPERLINK("https://www.leilaoonline.com.br/lote/detalhe/93934", "CALANDRA DE PLÁSTICO PARA LAMINADOS 3000MM - CL2022")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17.500,00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=HYPERLINK("https://www.leilaoonline.com.br/lote/detalhe/93935", "2010")</f>
      </c>
      <c r="B163" s="4" t="s">
        <f>=HYPERLINK("https://www.leilaoonline.com.br/lote/detalhe/93935", "MISTURADOR E PRÉ AQUECEDOR PARA EXTRUSORA PLÁSTICO - CÓD. 732 - CL2022")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2.125,00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=HYPERLINK("https://www.leilaoonline.com.br/lote/detalhe/93936", "2017")</f>
      </c>
      <c r="B164" s="4" t="s">
        <f>=HYPERLINK("https://www.leilaoonline.com.br/lote/detalhe/93936", "EXTRUSORA FLAT DIE 800MM CALANDRA E PUXADOR")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7.500,00</t>
        </is>
      </c>
      <c r="F164" s="4" t="inlineStr">
        <is>
          <t>1250.00</t>
        </is>
      </c>
    </row>
    <row collapsed="false" customFormat="false" customHeight="false" hidden="false" ht="12.1" outlineLevel="0" r="165">
      <c r="A165" s="5" t="s">
        <f>=HYPERLINK("https://www.leilaoonline.com.br/lote/detalhe/93937", "2019")</f>
      </c>
      <c r="B165" s="4" t="s">
        <f>=HYPERLINK("https://www.leilaoonline.com.br/lote/detalhe/93937", "REATOR BATEDOR AÇO INOX 1/2 CANA 1000 LITROS - Cód. 569 - CL2022")</f>
      </c>
      <c r="C165" s="4" t="inlineStr">
        <is>
          <t>Não vendido</t>
        </is>
      </c>
      <c r="D165" s="4" t="inlineStr">
        <is>
          <t>41</t>
        </is>
      </c>
      <c r="E165" s="5" t="inlineStr">
        <is>
          <t>24.550,00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=HYPERLINK("https://www.leilaoonline.com.br/lote/detalhe/93938", "2020")</f>
      </c>
      <c r="B166" s="4" t="s">
        <f>=HYPERLINK("https://www.leilaoonline.com.br/lote/detalhe/93938", "REATOR BATEDOR AÇO INOX 2000 LITROS - CÓD. 573 - CL2022")</f>
      </c>
      <c r="C166" s="4" t="inlineStr">
        <is>
          <t>Vendido</t>
        </is>
      </c>
      <c r="D166" s="4" t="inlineStr">
        <is>
          <t>33</t>
        </is>
      </c>
      <c r="E166" s="5" t="inlineStr">
        <is>
          <t>20.025,00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=HYPERLINK("https://www.leilaoonline.com.br/lote/detalhe/93939", "2021")</f>
      </c>
      <c r="B167" s="4" t="s">
        <f>=HYPERLINK("https://www.leilaoonline.com.br/lote/detalhe/93939", "REATOR AÇO INOX 5000 LITROS MISTURADOR ENCAMISADO - CL2022")</f>
      </c>
      <c r="C167" s="4" t="inlineStr">
        <is>
          <t>Não vendido</t>
        </is>
      </c>
      <c r="D167" s="4" t="inlineStr">
        <is>
          <t>37</t>
        </is>
      </c>
      <c r="E167" s="5" t="inlineStr">
        <is>
          <t>36.300,00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=HYPERLINK("https://www.leilaoonline.com.br/lote/detalhe/93940", "2024")</f>
      </c>
      <c r="B168" s="4" t="s">
        <f>=HYPERLINK("https://www.leilaoonline.com.br/lote/detalhe/93940", "BOMBA HELICOIDAL DOSADORA NIETSCH NM045SY01L07V 2002 - CL2022")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1.125,00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=HYPERLINK("https://www.leilaoonline.com.br/lote/detalhe/93941", "3015")</f>
      </c>
      <c r="B169" s="4" t="s">
        <f>=HYPERLINK("https://www.leilaoonline.com.br/lote/detalhe/93941", " TORNO MECÂNICO 2350 X 500 MM - CÓD. 597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1.125,00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=HYPERLINK("https://www.leilaoonline.com.br/lote/detalhe/93942", "3023")</f>
      </c>
      <c r="B170" s="4" t="s">
        <f>=HYPERLINK("https://www.leilaoonline.com.br/lote/detalhe/93942", " REATOR AÇO INOX 750 LITROS MISTURADOR ENCAMISADO - CÓD. 576")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4.650,00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=HYPERLINK("https://www.leilaoonline.com.br/lote/detalhe/93944", "3030")</f>
      </c>
      <c r="B171" s="4" t="s">
        <f>=HYPERLINK("https://www.leilaoonline.com.br/lote/detalhe/93944", " MASSEIRA INDUSTRIAL MISTURADOR - CÓD. 696")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1.250,00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=HYPERLINK("https://www.leilaoonline.com.br/lote/detalhe/93946", "3064")</f>
      </c>
      <c r="B172" s="4" t="s">
        <f>=HYPERLINK("https://www.leilaoonline.com.br/lote/detalhe/93946", " MÁQUINA EMENDAR TECIDO SINTETICO E COURINO DOHLE - CÓD. 686")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=HYPERLINK("https://www.leilaoonline.com.br/lote/detalhe/93948", "3088")</f>
      </c>
      <c r="B173" s="4" t="s">
        <f>=HYPERLINK("https://www.leilaoonline.com.br/lote/detalhe/93948", " GUILHOTINA GRÁFICA FUNTIMOD - CÓD. 99")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2026-05-01T01:20:40.00Z</dcterms:created>
  <dc:creator>Tellks Tecnologia</dc:creator>
  <cp:revision>0</cp:revision>
</cp:coreProperties>
</file>