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Máquinas • Trafos.• Compressores • Prensas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=HYPERLINK("https://www.leilaoonline.com.br/lote/detalhe/96026", "001")</f>
      </c>
      <c r="B11" s="4" t="s">
        <f>=HYPERLINK("https://www.leilaoonline.com.br/lote/detalhe/96026", "MOTOR WEG 75HP 2 POLOS 220V")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=HYPERLINK("https://www.leilaoonline.com.br/lote/detalhe/96027", "003")</f>
      </c>
      <c r="B12" s="4" t="s">
        <f>=HYPERLINK("https://www.leilaoonline.com.br/lote/detalhe/96027", "MOTOR 50HP 4 POLOS 220V/380V")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=HYPERLINK("https://www.leilaoonline.com.br/lote/detalhe/96028", "004")</f>
      </c>
      <c r="B13" s="4" t="s">
        <f>=HYPERLINK("https://www.leilaoonline.com.br/lote/detalhe/96028", "MOTOR WEG 100HP 2 POLOS 440V/760V")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=HYPERLINK("https://www.leilaoonline.com.br/lote/detalhe/96029", "006")</f>
      </c>
      <c r="B14" s="4" t="s">
        <f>=HYPERLINK("https://www.leilaoonline.com.br/lote/detalhe/96029", "MOTOR 50HP 4 POLOS 220V/380V")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=HYPERLINK("https://www.leilaoonline.com.br/lote/detalhe/96030", "007")</f>
      </c>
      <c r="B15" s="4" t="s">
        <f>=HYPERLINK("https://www.leilaoonline.com.br/lote/detalhe/96030", "MOTOR WEG 15HP 2 POLOS 380V/660V")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=HYPERLINK("https://www.leilaoonline.com.br/lote/detalhe/96031", "012")</f>
      </c>
      <c r="B16" s="4" t="s">
        <f>=HYPERLINK("https://www.leilaoonline.com.br/lote/detalhe/96031", "LOTE COM 3 MOTORES ELÉTRICOS DE 3/4HP; RELAÇÃO DE QUANTIDADE E INFORMAÇÕES NA ÚLTIMA FOTO")</f>
      </c>
      <c r="C16" s="4" t="inlineStr">
        <is>
          <t>Vendido</t>
        </is>
      </c>
      <c r="D16" s="4" t="inlineStr">
        <is>
          <t>13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=HYPERLINK("https://www.leilaoonline.com.br/lote/detalhe/96032", "014")</f>
      </c>
      <c r="B17" s="4" t="s">
        <f>=HYPERLINK("https://www.leilaoonline.com.br/lote/detalhe/96032", "LOTE COM 12 MOTORES ELÉTRICOS DE 1HP; RELAÇÃO DE QUANTIDADES E INFORMAÇÕES NA ÚLTIMA FOTO")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=HYPERLINK("https://www.leilaoonline.com.br/lote/detalhe/96033", "015")</f>
      </c>
      <c r="B18" s="4" t="s">
        <f>=HYPERLINK("https://www.leilaoonline.com.br/lote/detalhe/96033", "LOTE COM 9 MOTORES ELÉTRICOS DE 1,5HP; RELAÇÃO DE QUANTIDADES E INFORMAÇÕES NA ÚLTIMA FOTO")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=HYPERLINK("https://www.leilaoonline.com.br/lote/detalhe/96034", "020")</f>
      </c>
      <c r="B19" s="4" t="s">
        <f>=HYPERLINK("https://www.leilaoonline.com.br/lote/detalhe/96034", "MOTORREDUTOR 3HP")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=HYPERLINK("https://www.leilaoonline.com.br/lote/detalhe/96035", "022")</f>
      </c>
      <c r="B20" s="4" t="s">
        <f>=HYPERLINK("https://www.leilaoonline.com.br/lote/detalhe/96035", "TORNO MECÂNICO HBX PROMECA")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=HYPERLINK("https://www.leilaoonline.com.br/lote/detalhe/96036", "041")</f>
      </c>
      <c r="B21" s="4" t="s">
        <f>=HYPERLINK("https://www.leilaoonline.com.br/lote/detalhe/96036", " LOTE COM 6 CAIXAS TÉRMICAS PARA MARMITA E TAMPAS EXTRAS")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=HYPERLINK("https://www.leilaoonline.com.br/lote/detalhe/96037", "045")</f>
      </c>
      <c r="B22" s="4" t="s">
        <f>=HYPERLINK("https://www.leilaoonline.com.br/lote/detalhe/96037",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=HYPERLINK("https://www.leilaoonline.com.br/lote/detalhe/96038", "046")</f>
      </c>
      <c r="B23" s="4" t="s">
        <f>=HYPERLINK("https://www.leilaoonline.com.br/lote/detalhe/96038", " EQUIPAMENTO BOBINADOR/DESBOBINADOR/PUXADOR")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=HYPERLINK("https://www.leilaoonline.com.br/lote/detalhe/96039", "050")</f>
      </c>
      <c r="B24" s="4" t="s">
        <f>=HYPERLINK("https://www.leilaoonline.com.br/lote/detalhe/96039", "FURAKAWA RACK ABERTO ENTERPRISE 45U")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=HYPERLINK("https://www.leilaoonline.com.br/lote/detalhe/96040", "108")</f>
      </c>
      <c r="B25" s="4" t="s">
        <f>=HYPERLINK("https://www.leilaoonline.com.br/lote/detalhe/96040", "PISTA DE PATINAÇÃO SINTÉTICA COM PISO EM RESINA E ESTRUTURA DE FERRO APX. 200M²; ACOMPANHA PATINS -  DESMONTADA")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=HYPERLINK("https://www.leilaoonline.com.br/lote/detalhe/96041", "121")</f>
      </c>
      <c r="B26" s="4" t="s">
        <f>=HYPERLINK("https://www.leilaoonline.com.br/lote/detalhe/96041", "MÁQUINA PARA DESCASCAR FIOS FEROLLA")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=HYPERLINK("https://www.leilaoonline.com.br/lote/detalhe/96042", "123")</f>
      </c>
      <c r="B27" s="4" t="s">
        <f>=HYPERLINK("https://www.leilaoonline.com.br/lote/detalhe/96042", "COMPRESSOR DENTAL AIR ZAP MOD. DA 1100")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=HYPERLINK("https://www.leilaoonline.com.br/lote/detalhe/96043", "128")</f>
      </c>
      <c r="B28" s="4" t="s">
        <f>=HYPERLINK("https://www.leilaoonline.com.br/lote/detalhe/96043", "BALANCIM HIDRÁULICO POPPI")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=HYPERLINK("https://www.leilaoonline.com.br/lote/detalhe/96044", "130")</f>
      </c>
      <c r="B29" s="4" t="s">
        <f>=HYPERLINK("https://www.leilaoonline.com.br/lote/detalhe/96044", "PLATAFORMA ELEVATÓRIA PARA CAMINHÃO BÁU")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=HYPERLINK("https://www.leilaoonline.com.br/lote/detalhe/96045", "147")</f>
      </c>
      <c r="B30" s="4" t="s">
        <f>=HYPERLINK("https://www.leilaoonline.com.br/lote/detalhe/96045",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=HYPERLINK("https://www.leilaoonline.com.br/lote/detalhe/96046", "154")</f>
      </c>
      <c r="B31" s="4" t="s">
        <f>=HYPERLINK("https://www.leilaoonline.com.br/lote/detalhe/96046",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=HYPERLINK("https://www.leilaoonline.com.br/lote/detalhe/96047", "162")</f>
      </c>
      <c r="B32" s="4" t="s">
        <f>=HYPERLINK("https://www.leilaoonline.com.br/lote/detalhe/96047",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=HYPERLINK("https://www.leilaoonline.com.br/lote/detalhe/96048", "163")</f>
      </c>
      <c r="B33" s="4" t="s">
        <f>=HYPERLINK("https://www.leilaoonline.com.br/lote/detalhe/96048", "PAINEL DE PARTIDA DE GERADORES")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=HYPERLINK("https://www.leilaoonline.com.br/lote/detalhe/96049", "201")</f>
      </c>
      <c r="B34" s="4" t="s">
        <f>=HYPERLINK("https://www.leilaoonline.com.br/lote/detalhe/96049",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5,20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=HYPERLINK("https://www.leilaoonline.com.br/lote/detalhe/96050", "202")</f>
      </c>
      <c r="B35" s="4" t="s">
        <f>=HYPERLINK("https://www.leilaoonline.com.br/lote/detalhe/96050", "PRATELEIRAS DE AÇO (CONJUNTO COM 8 BANDEJAS DE 30X90CM E ALTURA DE 180 A 220CM DESMONTADOS); APROX. 700KG (PREÇO POR KG)")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5,20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=HYPERLINK("https://www.leilaoonline.com.br/lote/detalhe/96051", "207")</f>
      </c>
      <c r="B36" s="4" t="s">
        <f>=HYPERLINK("https://www.leilaoonline.com.br/lote/detalhe/96051", "SECADOR DE AR METALPLAN")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=HYPERLINK("https://www.leilaoonline.com.br/lote/detalhe/96052", "210")</f>
      </c>
      <c r="B37" s="4" t="s">
        <f>=HYPERLINK("https://www.leilaoonline.com.br/lote/detalhe/96052", "LOTE COM 9 ARQUIVOS PARA ESCRITÓRIO")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=HYPERLINK("https://www.leilaoonline.com.br/lote/detalhe/96053", "219")</f>
      </c>
      <c r="B38" s="4" t="s">
        <f>=HYPERLINK("https://www.leilaoonline.com.br/lote/detalhe/96053", "MÁQUINA DE LIMPEZA E TROCA DE LÍQUIDO DE ARREFECIMENTO OVERFLUSH")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=HYPERLINK("https://www.leilaoonline.com.br/lote/detalhe/96054", "220")</f>
      </c>
      <c r="B39" s="4" t="s">
        <f>=HYPERLINK("https://www.leilaoonline.com.br/lote/detalhe/96054", "BALANÇA ANTROPOMÉTRICA MECÂNICA 150KG")</f>
      </c>
      <c r="C39" s="4" t="inlineStr">
        <is>
          <t>Vendido</t>
        </is>
      </c>
      <c r="D39" s="4" t="inlineStr">
        <is>
          <t>7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=HYPERLINK("https://www.leilaoonline.com.br/lote/detalhe/96055", "224")</f>
      </c>
      <c r="B40" s="4" t="s">
        <f>=HYPERLINK("https://www.leilaoonline.com.br/lote/detalhe/96055", "LOTE DE PORTA MOLDES E MOLDES PARA ESTAMPARIA PRENSA EXCÊNTRICA PREÇO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2.50</t>
        </is>
      </c>
    </row>
    <row collapsed="false" customFormat="false" customHeight="false" hidden="false" ht="12.1" outlineLevel="0" r="41">
      <c r="A41" s="5" t="s">
        <f>=HYPERLINK("https://www.leilaoonline.com.br/lote/detalhe/96056", "229")</f>
      </c>
      <c r="B41" s="4" t="s">
        <f>=HYPERLINK("https://www.leilaoonline.com.br/lote/detalhe/96056", "LOTE COM 6 CABEÇOTES PARA ROSQUEADEIRA RIDGID")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=HYPERLINK("https://www.leilaoonline.com.br/lote/detalhe/96057", "230")</f>
      </c>
      <c r="B42" s="4" t="s">
        <f>=HYPERLINK("https://www.leilaoonline.com.br/lote/detalhe/96057", "2 MESAS PARA REFEITÓRIO COM 4 LUGARES")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=HYPERLINK("https://www.leilaoonline.com.br/lote/detalhe/96058", "236")</f>
      </c>
      <c r="B43" s="4" t="s">
        <f>=HYPERLINK("https://www.leilaoonline.com.br/lote/detalhe/96058", "LOTE COM 41 LUMINÁRIAS")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=HYPERLINK("https://www.leilaoonline.com.br/lote/detalhe/96059", "238")</f>
      </c>
      <c r="B44" s="4" t="s">
        <f>=HYPERLINK("https://www.leilaoonline.com.br/lote/detalhe/96059", "LOTE COM 11 PLACAS DE VIDRO EMOLDURADAS DE APX. 260X120CM, TAMANHOS IGUAIS")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=HYPERLINK("https://www.leilaoonline.com.br/lote/detalhe/96060", "239")</f>
      </c>
      <c r="B45" s="4" t="s">
        <f>=HYPERLINK("https://www.leilaoonline.com.br/lote/detalhe/96060", "LOTE COM 10 PLACAS DE VIDRO EMOLDURADAS DE APX. 260X120CM, TAMANHOS IGUAIS")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=HYPERLINK("https://www.leilaoonline.com.br/lote/detalhe/96061", "240")</f>
      </c>
      <c r="B46" s="4" t="s">
        <f>=HYPERLINK("https://www.leilaoonline.com.br/lote/detalhe/96061", "LOTE COM 7 PLACAS MAIORES (APX. 260X60CM) E 12 MENORES (APX. 260X25CM)")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=HYPERLINK("https://www.leilaoonline.com.br/lote/detalhe/96062", "241")</f>
      </c>
      <c r="B47" s="4" t="s">
        <f>=HYPERLINK("https://www.leilaoonline.com.br/lote/detalhe/96062", "LOTE COM 10 PLACAS DE VIDRO EMOLDURADAS DE APX. 240X80CM, TAMANHOS VARIADOS")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=HYPERLINK("https://www.leilaoonline.com.br/lote/detalhe/96063", "242")</f>
      </c>
      <c r="B48" s="4" t="s">
        <f>=HYPERLINK("https://www.leilaoonline.com.br/lote/detalhe/96063", "LOTE COM 9 PLACAS DE VIDRO EMOLDURADAS DE APX. 260X110CM, TAMANHOS IGUAIS")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=HYPERLINK("https://www.leilaoonline.com.br/lote/detalhe/96064", "245")</f>
      </c>
      <c r="B49" s="4" t="s">
        <f>=HYPERLINK("https://www.leilaoonline.com.br/lote/detalhe/96064", "LOTE COM 4 PLACAS DE VIDRO EMOLDURADAS DE APX. 260X110CM, TAMANHOS IGUAIS")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=HYPERLINK("https://www.leilaoonline.com.br/lote/detalhe/96066", "247")</f>
      </c>
      <c r="B50" s="4" t="s">
        <f>=HYPERLINK("https://www.leilaoonline.com.br/lote/detalhe/96066", "DISJUNTOR PVO MÉDIA TENSÃO")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=HYPERLINK("https://www.leilaoonline.com.br/lote/detalhe/96065", "248")</f>
      </c>
      <c r="B51" s="4" t="s">
        <f>=HYPERLINK("https://www.leilaoonline.com.br/lote/detalhe/96065", "LOTE COM 2 MESAS DE ESCRITÓRIO")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=HYPERLINK("https://www.leilaoonline.com.br/lote/detalhe/96067", "249")</f>
      </c>
      <c r="B52" s="4" t="s">
        <f>=HYPERLINK("https://www.leilaoonline.com.br/lote/detalhe/96067", "LOTE COM 3 MESAS EM "L"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=HYPERLINK("https://www.leilaoonline.com.br/lote/detalhe/96068", "256")</f>
      </c>
      <c r="B53" s="4" t="s">
        <f>=HYPERLINK("https://www.leilaoonline.com.br/lote/detalhe/96068", "ESTRUTURA DE PRENSA BALANCIM MANUAL 15 TON.")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=HYPERLINK("https://www.leilaoonline.com.br/lote/detalhe/96069", "301")</f>
      </c>
      <c r="B54" s="4" t="s">
        <f>=HYPERLINK("https://www.leilaoonline.com.br/lote/detalhe/96069", "BOMBA DE VÁCUO TIPO ROOTS 15CV")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=HYPERLINK("https://www.leilaoonline.com.br/lote/detalhe/96070", "308")</f>
      </c>
      <c r="B55" s="4" t="s">
        <f>=HYPERLINK("https://www.leilaoonline.com.br/lote/detalhe/96070", "ROSQUEADEIRA PARA TUBOS")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=HYPERLINK("https://www.leilaoonline.com.br/lote/detalhe/96071", "313")</f>
      </c>
      <c r="B56" s="4" t="s">
        <f>=HYPERLINK("https://www.leilaoonline.com.br/lote/detalhe/96071", "MÁQUINA PARA PINTURA DE FAIXA VIARIA")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=HYPERLINK("https://www.leilaoonline.com.br/lote/detalhe/96072", "314")</f>
      </c>
      <c r="B57" s="4" t="s">
        <f>=HYPERLINK("https://www.leilaoonline.com.br/lote/detalhe/96072", "MÁQUINA PARA PINTURA DE FAIXA VIARIA")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1.300,00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=HYPERLINK("https://www.leilaoonline.com.br/lote/detalhe/96073", "315")</f>
      </c>
      <c r="B58" s="4" t="s">
        <f>=HYPERLINK("https://www.leilaoonline.com.br/lote/detalhe/96073", "MÁQUINA PARA PINTURA DE FAIXA VIARIA")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1.450,00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=HYPERLINK("https://www.leilaoonline.com.br/lote/detalhe/96074", "339")</f>
      </c>
      <c r="B59" s="4" t="s">
        <f>=HYPERLINK("https://www.leilaoonline.com.br/lote/detalhe/96074", "EQUIPAMENTO PARA PINTURA ELETROSTATICA TECNOAVANCE")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=HYPERLINK("https://www.leilaoonline.com.br/lote/detalhe/96075", "350")</f>
      </c>
      <c r="B60" s="4" t="s">
        <f>=HYPERLINK("https://www.leilaoonline.com.br/lote/detalhe/96075", "AR CONDICIONADO 50.000 BTUS (DESATIVADO FUNCIONANDO)")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=HYPERLINK("https://www.leilaoonline.com.br/lote/detalhe/96076", "351")</f>
      </c>
      <c r="B61" s="4" t="s">
        <f>=HYPERLINK("https://www.leilaoonline.com.br/lote/detalhe/96076", "AR CONDICIONADO 50.000 BTUS (DESATIVADO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=HYPERLINK("https://www.leilaoonline.com.br/lote/detalhe/96077", "352")</f>
      </c>
      <c r="B62" s="4" t="s">
        <f>=HYPERLINK("https://www.leilaoonline.com.br/lote/detalhe/96077", "AR CONDICIONADO 50.000 BTUS (DESATIVADO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=HYPERLINK("https://www.leilaoonline.com.br/lote/detalhe/96078", "353")</f>
      </c>
      <c r="B63" s="4" t="s">
        <f>=HYPERLINK("https://www.leilaoonline.com.br/lote/detalhe/96078", "AR CONDICIONADO 50.000 BTUS (DESATIVADO FUNCIONANDO)")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1.400,00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=HYPERLINK("https://www.leilaoonline.com.br/lote/detalhe/96079", "354")</f>
      </c>
      <c r="B64" s="4" t="s">
        <f>=HYPERLINK("https://www.leilaoonline.com.br/lote/detalhe/96079", "CARRINHO ABERTO PARA FERRAMENTAS (1 UNIDADE)")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=HYPERLINK("https://www.leilaoonline.com.br/lote/detalhe/96080", "355")</f>
      </c>
      <c r="B65" s="4" t="s">
        <f>=HYPERLINK("https://www.leilaoonline.com.br/lote/detalhe/96080", "CARRINHO ABERTO PARA FERRAMENTAS (1 UNIDADE)")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=HYPERLINK("https://www.leilaoonline.com.br/lote/detalhe/96081", "356")</f>
      </c>
      <c r="B66" s="4" t="s">
        <f>=HYPERLINK("https://www.leilaoonline.com.br/lote/detalhe/96081", "CARRINHO ABERTO PARA FERRAMENTAS (1 UNIDADE)")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=HYPERLINK("https://www.leilaoonline.com.br/lote/detalhe/96082", "357")</f>
      </c>
      <c r="B67" s="4" t="s">
        <f>=HYPERLINK("https://www.leilaoonline.com.br/lote/detalhe/96082", "CARRINHO ABERTO PARA FERRAMENTAS (1 UNIDADE)")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=HYPERLINK("https://www.leilaoonline.com.br/lote/detalhe/96083", "367")</f>
      </c>
      <c r="B68" s="4" t="s">
        <f>=HYPERLINK("https://www.leilaoonline.com.br/lote/detalhe/96083", "SELADORA ENCOLHEDORA RAL-TEC")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=HYPERLINK("https://www.leilaoonline.com.br/lote/detalhe/96084", "368")</f>
      </c>
      <c r="B69" s="4" t="s">
        <f>=HYPERLINK("https://www.leilaoonline.com.br/lote/detalhe/96084", "PRENSA HIDRÁULICA SACA PINO")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=HYPERLINK("https://www.leilaoonline.com.br/lote/detalhe/96085", "372")</f>
      </c>
      <c r="B70" s="4" t="s">
        <f>=HYPERLINK("https://www.leilaoonline.com.br/lote/detalhe/96085", "CARRINHO ABERTO PORTA FERRAMENTAS")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=HYPERLINK("https://www.leilaoonline.com.br/lote/detalhe/96086", "379")</f>
      </c>
      <c r="B71" s="4" t="s">
        <f>=HYPERLINK("https://www.leilaoonline.com.br/lote/detalhe/96086", "MOTOR ELÉTRICO 60HP 4 POLOS 1785RPM 440V")</f>
      </c>
      <c r="C71" s="4" t="inlineStr">
        <is>
          <t>Não vendido</t>
        </is>
      </c>
      <c r="D71" s="4" t="inlineStr">
        <is>
          <t>14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=HYPERLINK("https://www.leilaoonline.com.br/lote/detalhe/96087", "401")</f>
      </c>
      <c r="B72" s="4" t="s">
        <f>=HYPERLINK("https://www.leilaoonline.com.br/lote/detalhe/96087", "MOTOR ELÉTRICO WEG 2HP 2 POLOS 3500 RPM 440V")</f>
      </c>
      <c r="C72" s="4" t="inlineStr">
        <is>
          <t>Vendido</t>
        </is>
      </c>
      <c r="D72" s="4" t="inlineStr">
        <is>
          <t>4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=HYPERLINK("https://www.leilaoonline.com.br/lote/detalhe/96088", "402")</f>
      </c>
      <c r="B73" s="4" t="s">
        <f>=HYPERLINK("https://www.leilaoonline.com.br/lote/detalhe/96088", "MOTOR ELÉTRICO WEG 1,5HP 4 POLOS 1700 RPM 440V")</f>
      </c>
      <c r="C73" s="4" t="inlineStr">
        <is>
          <t>Vendido</t>
        </is>
      </c>
      <c r="D73" s="4" t="inlineStr">
        <is>
          <t>4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=HYPERLINK("https://www.leilaoonline.com.br/lote/detalhe/96089", "403")</f>
      </c>
      <c r="B74" s="4" t="s">
        <f>=HYPERLINK("https://www.leilaoonline.com.br/lote/detalhe/96089", "MOTOR ELÉTRICO WEG 0,75HP 2 POLOS 3500 RPM 440V")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=HYPERLINK("https://www.leilaoonline.com.br/lote/detalhe/96090", "404")</f>
      </c>
      <c r="B75" s="4" t="s">
        <f>=HYPERLINK("https://www.leilaoonline.com.br/lote/detalhe/96090", "MOTOR ELÉTRICO WEG 1/3HP 4 POLOS 1700 RPM 440V")</f>
      </c>
      <c r="C75" s="4" t="inlineStr">
        <is>
          <t>Vendido</t>
        </is>
      </c>
      <c r="D75" s="4" t="inlineStr">
        <is>
          <t>2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=HYPERLINK("https://www.leilaoonline.com.br/lote/detalhe/96091", "414")</f>
      </c>
      <c r="B76" s="4" t="s">
        <f>=HYPERLINK("https://www.leilaoonline.com.br/lote/detalhe/96091", "MOTOR ELÉTRICO WEG APROX. 60HP S/PLAQUETA")</f>
      </c>
      <c r="C76" s="4" t="inlineStr">
        <is>
          <t>Não vendido</t>
        </is>
      </c>
      <c r="D76" s="4" t="inlineStr">
        <is>
          <t>28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=HYPERLINK("https://www.leilaoonline.com.br/lote/detalhe/96092", "415")</f>
      </c>
      <c r="B77" s="4" t="s">
        <f>=HYPERLINK("https://www.leilaoonline.com.br/lote/detalhe/96092", "MOTOR ELÉTRICO WEG 7,5HP 2 POLOS 3500 RPM 440V W22")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=HYPERLINK("https://www.leilaoonline.com.br/lote/detalhe/96093", "418")</f>
      </c>
      <c r="B78" s="4" t="s">
        <f>=HYPERLINK("https://www.leilaoonline.com.br/lote/detalhe/96093", "MOTOR ELÉTRICO 60HP 4 POLOS 1700RPM 22V/440V")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3.800,00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=HYPERLINK("https://www.leilaoonline.com.br/lote/detalhe/96094", "422")</f>
      </c>
      <c r="B79" s="4" t="s">
        <f>=HYPERLINK("https://www.leilaoonline.com.br/lote/detalhe/96094", "MÁQUINA DE ROLOS COM MOTORREDUTOR")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=HYPERLINK("https://www.leilaoonline.com.br/lote/detalhe/96095", "428")</f>
      </c>
      <c r="B80" s="4" t="s">
        <f>=HYPERLINK("https://www.leilaoonline.com.br/lote/detalhe/96095", "RACK GABINE PARA SERVIDOR C/PORTA DE VIDRO 185CM ALT. X 55CM LARG.. X 75CM COMP.")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=HYPERLINK("https://www.leilaoonline.com.br/lote/detalhe/96096", "429")</f>
      </c>
      <c r="B81" s="4" t="s">
        <f>=HYPERLINK("https://www.leilaoonline.com.br/lote/detalhe/96096", "RACK GABINE PARA SERVIDOR C/PORTA DE VIDRO 210CM ALT. X 55CM LARG.. X 75CM COMP.")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=HYPERLINK("https://www.leilaoonline.com.br/lote/detalhe/96097", "431")</f>
      </c>
      <c r="B82" s="4" t="s">
        <f>=HYPERLINK("https://www.leilaoonline.com.br/lote/detalhe/96097", "RACK GABINE PARA SERVIDOR C/PORTA DE VIDRO 200CM ALT. X 60CM LARG.. X 60CM COMP.")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=HYPERLINK("https://www.leilaoonline.com.br/lote/detalhe/96098", "432")</f>
      </c>
      <c r="B83" s="4" t="s">
        <f>=HYPERLINK("https://www.leilaoonline.com.br/lote/detalhe/96098", "MISTURADOR EM AÇO INÓX MOTOR 40CV")</f>
      </c>
      <c r="C83" s="4" t="inlineStr">
        <is>
          <t>Não vendido</t>
        </is>
      </c>
      <c r="D83" s="4" t="inlineStr">
        <is>
          <t>18</t>
        </is>
      </c>
      <c r="E83" s="5" t="inlineStr">
        <is>
          <t>3.400,00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=HYPERLINK("https://www.leilaoonline.com.br/lote/detalhe/96099", "433")</f>
      </c>
      <c r="B84" s="4" t="s">
        <f>=HYPERLINK("https://www.leilaoonline.com.br/lote/detalhe/96099", "TORNO REVOLVER")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1.700,00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=HYPERLINK("https://www.leilaoonline.com.br/lote/detalhe/96100", "434")</f>
      </c>
      <c r="B85" s="4" t="s">
        <f>=HYPERLINK("https://www.leilaoonline.com.br/lote/detalhe/96100", "TORNO REVOLVER")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=HYPERLINK("https://www.leilaoonline.com.br/lote/detalhe/96101", "437")</f>
      </c>
      <c r="B86" s="4" t="s">
        <f>=HYPERLINK("https://www.leilaoonline.com.br/lote/detalhe/96101", "MÁQUINA PARA DESCASCAR FIOS FEROLLA")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=HYPERLINK("https://www.leilaoonline.com.br/lote/detalhe/96102", "439")</f>
      </c>
      <c r="B87" s="4" t="s">
        <f>=HYPERLINK("https://www.leilaoonline.com.br/lote/detalhe/96102", "BATEDOR PLANETARIA DE INÓX USIRAM")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=HYPERLINK("https://www.leilaoonline.com.br/lote/detalhe/96103", "441")</f>
      </c>
      <c r="B88" s="4" t="s">
        <f>=HYPERLINK("https://www.leilaoonline.com.br/lote/detalhe/96103", "ENGRENAGEM PRENSA EXCÊNTRICA 160 180 TON.")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=HYPERLINK("https://www.leilaoonline.com.br/lote/detalhe/96104", "443")</f>
      </c>
      <c r="B89" s="4" t="s">
        <f>=HYPERLINK("https://www.leilaoonline.com.br/lote/detalhe/96104", "MOINHO DE ROLOS GRÃOS CERÂMICA TIJOLO")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=HYPERLINK("https://www.leilaoonline.com.br/lote/detalhe/96105", "445")</f>
      </c>
      <c r="B90" s="4" t="s">
        <f>=HYPERLINK("https://www.leilaoonline.com.br/lote/detalhe/96105", "COMPRESSOR REFRIGERAÇÃO CHILLER SABROE CMO 16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=HYPERLINK("https://www.leilaoonline.com.br/lote/detalhe/96106", "446")</f>
      </c>
      <c r="B91" s="4" t="s">
        <f>=HYPERLINK("https://www.leilaoonline.com.br/lote/detalhe/96106", "BOMBA DE ENGRENAGEM SANITÁRIA INÓX PARA PRODUTOS VISCOSOS MOTOR 8 POLOS")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=HYPERLINK("https://www.leilaoonline.com.br/lote/detalhe/96107", "449")</f>
      </c>
      <c r="B92" s="4" t="s">
        <f>=HYPERLINK("https://www.leilaoonline.com.br/lote/detalhe/96107", "1 CANHÃO E 1 PAR DE ROSCAS MIOTTO 65/120 (SEM USO)")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=HYPERLINK("https://www.leilaoonline.com.br/lote/detalhe/96108", "451")</f>
      </c>
      <c r="B93" s="4" t="s">
        <f>=HYPERLINK("https://www.leilaoonline.com.br/lote/detalhe/96108", "MULTIFUNCIONAL TORNO FURADEIRA MADEIRA MONOFÁSICO")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=HYPERLINK("https://www.leilaoonline.com.br/lote/detalhe/96109", "455")</f>
      </c>
      <c r="B94" s="4" t="s">
        <f>=HYPERLINK("https://www.leilaoonline.com.br/lote/detalhe/96109", "LAVA LOUÇA INDUSTRIAL ECOLAB ES2000")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=HYPERLINK("https://www.leilaoonline.com.br/lote/detalhe/96110", "456")</f>
      </c>
      <c r="B95" s="4" t="s">
        <f>=HYPERLINK("https://www.leilaoonline.com.br/lote/detalhe/96110", "SECADOR DE AR COMPRESSOR PARAFUSO DOMINICK-HUNTER DPR 470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=HYPERLINK("https://www.leilaoonline.com.br/lote/detalhe/96111", "458")</f>
      </c>
      <c r="B96" s="4" t="s">
        <f>=HYPERLINK("https://www.leilaoonline.com.br/lote/detalhe/96111", "PENEIRA VIBRATÓRIA EM AÇO INÓX")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=HYPERLINK("https://www.leilaoonline.com.br/lote/detalhe/96112", "460")</f>
      </c>
      <c r="B97" s="4" t="s">
        <f>=HYPERLINK("https://www.leilaoonline.com.br/lote/detalhe/96112", "REATOR BATELADA BATEDOR AÇO CARBONO 250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=HYPERLINK("https://www.leilaoonline.com.br/lote/detalhe/96115", "461")</f>
      </c>
      <c r="B98" s="4" t="s">
        <f>=HYPERLINK("https://www.leilaoonline.com.br/lote/detalhe/96115", "GRUPO GERADOR DE ENERGIA 1000KVA PALMERO")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35.000,00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=HYPERLINK("https://www.leilaoonline.com.br/lote/detalhe/96116", "462")</f>
      </c>
      <c r="B99" s="4" t="s">
        <f>=HYPERLINK("https://www.leilaoonline.com.br/lote/detalhe/96116", "TORNO 2350x500MM")</f>
      </c>
      <c r="C99" s="4" t="inlineStr">
        <is>
          <t>Vendido</t>
        </is>
      </c>
      <c r="D99" s="4" t="inlineStr">
        <is>
          <t>11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=HYPERLINK("https://www.leilaoonline.com.br/lote/detalhe/96113", "466")</f>
      </c>
      <c r="B100" s="4" t="s">
        <f>=HYPERLINK("https://www.leilaoonline.com.br/lote/detalhe/96113", "CARREGADOR BATERIA EMPILHADEIRA ELÉTRICA 24V/90A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=HYPERLINK("https://www.leilaoonline.com.br/lote/detalhe/96114", "469")</f>
      </c>
      <c r="B101" s="4" t="s">
        <f>=HYPERLINK("https://www.leilaoonline.com.br/lote/detalhe/96114", "VARREDEIRA DE PISO DIRIGÍVEL TENNANT GÁS GLP")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=HYPERLINK("https://www.leilaoonline.com.br/lote/detalhe/96117", "471")</f>
      </c>
      <c r="B102" s="4" t="s">
        <f>=HYPERLINK("https://www.leilaoonline.com.br/lote/detalhe/96117", "GERADOR 4KVA")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=HYPERLINK("https://www.leilaoonline.com.br/lote/detalhe/96118", "472")</f>
      </c>
      <c r="B103" s="4" t="s">
        <f>=HYPERLINK("https://www.leilaoonline.com.br/lote/detalhe/96118", "BOBINADEIRA PARA TRANSFORMADORES TONANNI 500X300MM")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=HYPERLINK("https://www.leilaoonline.com.br/lote/detalhe/96119", "484")</f>
      </c>
      <c r="B104" s="4" t="s">
        <f>=HYPERLINK("https://www.leilaoonline.com.br/lote/detalhe/96119", "JATO DE GRANALHA MARCA BLASTIBRÁS")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7.500,00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=HYPERLINK("https://www.leilaoonline.com.br/lote/detalhe/96120", "490")</f>
      </c>
      <c r="B105" s="4" t="s">
        <f>=HYPERLINK("https://www.leilaoonline.com.br/lote/detalhe/96120", "PRENSA DE FRICÇÃO FORJARIA WELKO ARIETE 2000 220 TON")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=HYPERLINK("https://www.leilaoonline.com.br/lote/detalhe/96121", "500")</f>
      </c>
      <c r="B106" s="4" t="s">
        <f>=HYPERLINK("https://www.leilaoonline.com.br/lote/detalhe/96121", "PRENSA SACA PINO 15 TONELADAS")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=HYPERLINK("https://www.leilaoonline.com.br/lote/detalhe/96122", "501")</f>
      </c>
      <c r="B107" s="4" t="s">
        <f>=HYPERLINK("https://www.leilaoonline.com.br/lote/detalhe/96122", "MOINHO DE PLÁSTICO TRIA 400MM ITALIANO PET")</f>
      </c>
      <c r="C107" s="4" t="inlineStr">
        <is>
          <t>Vendido</t>
        </is>
      </c>
      <c r="D107" s="4" t="inlineStr">
        <is>
          <t>79</t>
        </is>
      </c>
      <c r="E107" s="5" t="inlineStr">
        <is>
          <t>13.900,00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=HYPERLINK("https://www.leilaoonline.com.br/lote/detalhe/96123", "507")</f>
      </c>
      <c r="B108" s="4" t="s">
        <f>=HYPERLINK("https://www.leilaoonline.com.br/lote/detalhe/96123", "COMPRESSOR DENTAL AIR ZAP MOD. DA 1100")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=HYPERLINK("https://www.leilaoonline.com.br/lote/detalhe/96124", "508")</f>
      </c>
      <c r="B109" s="4" t="s">
        <f>=HYPERLINK("https://www.leilaoonline.com.br/lote/detalhe/96124", "ARQUIVO DESLIZANTE ACECO MEDIDAS A=2,20 x L=3,20 x C=4,77CM DESMONTADO")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=HYPERLINK("https://www.leilaoonline.com.br/lote/detalhe/96125", "513")</f>
      </c>
      <c r="B110" s="4" t="s">
        <f>=HYPERLINK("https://www.leilaoonline.com.br/lote/detalhe/96125", "MOINHO 250MM KLE ")</f>
      </c>
      <c r="C110" s="4" t="inlineStr">
        <is>
          <t>Não vendido</t>
        </is>
      </c>
      <c r="D110" s="4" t="inlineStr">
        <is>
          <t>20</t>
        </is>
      </c>
      <c r="E110" s="5" t="inlineStr">
        <is>
          <t>2.900,00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=HYPERLINK("https://www.leilaoonline.com.br/lote/detalhe/96128", "516")</f>
      </c>
      <c r="B111" s="4" t="s">
        <f>=HYPERLINK("https://www.leilaoonline.com.br/lote/detalhe/96128", "MISTURADOR EM AÇO INÓX")</f>
      </c>
      <c r="C111" s="4" t="inlineStr">
        <is>
          <t>Não vendido</t>
        </is>
      </c>
      <c r="D111" s="4" t="inlineStr">
        <is>
          <t>21</t>
        </is>
      </c>
      <c r="E111" s="5" t="inlineStr">
        <is>
          <t>3.000,00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=HYPERLINK("https://www.leilaoonline.com.br/lote/detalhe/96129", "522")</f>
      </c>
      <c r="B112" s="4" t="s">
        <f>=HYPERLINK("https://www.leilaoonline.com.br/lote/detalhe/96129", "PÓRTICO SEM TALHA 420CM LARG x 300CM ALT x 20CM ALT VIGA")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1.300,00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=HYPERLINK("https://www.leilaoonline.com.br/lote/detalhe/96143", "524")</f>
      </c>
      <c r="B113" s="4" t="s">
        <f>=HYPERLINK("https://www.leilaoonline.com.br/lote/detalhe/96143", "PRENSA EXCÊNTRICA 8 TONELADAS HARLO")</f>
      </c>
      <c r="C113" s="4" t="inlineStr">
        <is>
          <t>Não vendido</t>
        </is>
      </c>
      <c r="D113" s="4" t="inlineStr">
        <is>
          <t>5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=HYPERLINK("https://www.leilaoonline.com.br/lote/detalhe/96144", "525")</f>
      </c>
      <c r="B114" s="4" t="s">
        <f>=HYPERLINK("https://www.leilaoonline.com.br/lote/detalhe/96144", "GUILHOTINA WMW 2500X12MM (1/2")")</f>
      </c>
      <c r="C114" s="4" t="inlineStr">
        <is>
          <t>Não vendido</t>
        </is>
      </c>
      <c r="D114" s="4" t="inlineStr">
        <is>
          <t>54</t>
        </is>
      </c>
      <c r="E114" s="5" t="inlineStr">
        <is>
          <t>40.250,00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=HYPERLINK("https://www.leilaoonline.com.br/lote/detalhe/96146", "529")</f>
      </c>
      <c r="B115" s="4" t="s">
        <f>=HYPERLINK("https://www.leilaoonline.com.br/lote/detalhe/96146", "CARRINHO PARA MOVIMENTAÇÃO DE VEÍCULOS 600KG")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=HYPERLINK("https://www.leilaoonline.com.br/lote/detalhe/96148", "530")</f>
      </c>
      <c r="B116" s="4" t="s">
        <f>=HYPERLINK("https://www.leilaoonline.com.br/lote/detalhe/96148", "CARRINHO PARA MOVIMENTAÇÃO DE VEÍCULOS 600KG")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=HYPERLINK("https://www.leilaoonline.com.br/lote/detalhe/96149", "531")</f>
      </c>
      <c r="B117" s="4" t="s">
        <f>=HYPERLINK("https://www.leilaoonline.com.br/lote/detalhe/96149", "CARRINHO PARA MOVIMENTAÇÃO DE VEÍCULOS 600KG")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=HYPERLINK("https://www.leilaoonline.com.br/lote/detalhe/96150", "532")</f>
      </c>
      <c r="B118" s="4" t="s">
        <f>=HYPERLINK("https://www.leilaoonline.com.br/lote/detalhe/96150", "BALANCIM 10 TONELADAS")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=HYPERLINK("https://www.leilaoonline.com.br/lote/detalhe/96151", "536")</f>
      </c>
      <c r="B119" s="4" t="s">
        <f>=HYPERLINK("https://www.leilaoonline.com.br/lote/detalhe/96151", "CARRINHO PARA FERRAMENTAS MECÂNICO")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=HYPERLINK("https://www.leilaoonline.com.br/lote/detalhe/96153", "537")</f>
      </c>
      <c r="B120" s="4" t="s">
        <f>=HYPERLINK("https://www.leilaoonline.com.br/lote/detalhe/96153", "CARRINHO PARA FERRAMENTAS MECÂNICO")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=HYPERLINK("https://www.leilaoonline.com.br/lote/detalhe/96154", "538")</f>
      </c>
      <c r="B121" s="4" t="s">
        <f>=HYPERLINK("https://www.leilaoonline.com.br/lote/detalhe/96154", "CARRINHO PARA FERRAMENTAS MECÂNICO")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=HYPERLINK("https://www.leilaoonline.com.br/lote/detalhe/96155", "539")</f>
      </c>
      <c r="B122" s="4" t="s">
        <f>=HYPERLINK("https://www.leilaoonline.com.br/lote/detalhe/96155", "CARRINHO PARA FERRAMENTAS MECÂNICO")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=HYPERLINK("https://www.leilaoonline.com.br/lote/detalhe/96156", "540")</f>
      </c>
      <c r="B123" s="4" t="s">
        <f>=HYPERLINK("https://www.leilaoonline.com.br/lote/detalhe/96156", "CARRINHO PARA FERRAMENTAS MECÂNICO")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=HYPERLINK("https://www.leilaoonline.com.br/lote/detalhe/96158", "542")</f>
      </c>
      <c r="B124" s="4" t="s">
        <f>=HYPERLINK("https://www.leilaoonline.com.br/lote/detalhe/96158", "VENTOINHA EXAUSTOR INDUSTRIAL PARA 20HP 2935RPM")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=HYPERLINK("https://www.leilaoonline.com.br/lote/detalhe/96159", "549")</f>
      </c>
      <c r="B125" s="4" t="s">
        <f>=HYPERLINK("https://www.leilaoonline.com.br/lote/detalhe/96159", "TANQUE DE POLIPROPILENO PARA GALVANOPLASTIA E ANODIZAÇÃO 150 LITROS")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=HYPERLINK("https://www.leilaoonline.com.br/lote/detalhe/96160", "550")</f>
      </c>
      <c r="B126" s="4" t="s">
        <f>=HYPERLINK("https://www.leilaoonline.com.br/lote/detalhe/96160", "AR CONDICIONADO 50.000 BTUS DESATIVADO -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=HYPERLINK("https://www.leilaoonline.com.br/lote/detalhe/96162", "551")</f>
      </c>
      <c r="B127" s="4" t="s">
        <f>=HYPERLINK("https://www.leilaoonline.com.br/lote/detalhe/96162", "PRENSA DE FRICÇÃO 250 TON")</f>
      </c>
      <c r="C127" s="4" t="inlineStr">
        <is>
          <t>Não vendido</t>
        </is>
      </c>
      <c r="D127" s="4" t="inlineStr">
        <is>
          <t>36</t>
        </is>
      </c>
      <c r="E127" s="5" t="inlineStr">
        <is>
          <t>9.750,00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=HYPERLINK("https://www.leilaoonline.com.br/lote/detalhe/96164", "555")</f>
      </c>
      <c r="B128" s="4" t="s">
        <f>=HYPERLINK("https://www.leilaoonline.com.br/lote/detalhe/96164", "CONTROLADOR PARA GERADOR ST2000P STEMAC")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=HYPERLINK("https://www.leilaoonline.com.br/lote/detalhe/96165", "556")</f>
      </c>
      <c r="B129" s="4" t="s">
        <f>=HYPERLINK("https://www.leilaoonline.com.br/lote/detalhe/96165", "SERRA POLICORTE COM CORTE EM GRAU")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=HYPERLINK("https://www.leilaoonline.com.br/lote/detalhe/96166", "557")</f>
      </c>
      <c r="B130" s="4" t="s">
        <f>=HYPERLINK("https://www.leilaoonline.com.br/lote/detalhe/96166", "SERRA CIRCULAR DESTOPADEIRA PENDULAR 600MM")</f>
      </c>
      <c r="C130" s="4" t="inlineStr">
        <is>
          <t>Não vendido</t>
        </is>
      </c>
      <c r="D130" s="4" t="inlineStr">
        <is>
          <t>8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=HYPERLINK("https://www.leilaoonline.com.br/lote/detalhe/96167", "558")</f>
      </c>
      <c r="B131" s="4" t="s">
        <f>=HYPERLINK("https://www.leilaoonline.com.br/lote/detalhe/96167", "DISJUNTOR PVO MÉDIA TENSÃO")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=HYPERLINK("https://www.leilaoonline.com.br/lote/detalhe/96168", "562")</f>
      </c>
      <c r="B132" s="4" t="s">
        <f>=HYPERLINK("https://www.leilaoonline.com.br/lote/detalhe/96168", "MÁQUINA DE SOLDA BAMBOZZI TR 360")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=HYPERLINK("https://www.leilaoonline.com.br/lote/detalhe/96169", "563")</f>
      </c>
      <c r="B133" s="4" t="s">
        <f>=HYPERLINK("https://www.leilaoonline.com.br/lote/detalhe/96169", "MÁQUINA DE SOLDA BAMBOZZI NM 2600 300A")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=HYPERLINK("https://www.leilaoonline.com.br/lote/detalhe/96170", "564")</f>
      </c>
      <c r="B134" s="4" t="s">
        <f>=HYPERLINK("https://www.leilaoonline.com.br/lote/detalhe/96170", "CARRINHO ABERTO PARA FERRAMENTAS")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=HYPERLINK("https://www.leilaoonline.com.br/lote/detalhe/96171", "565")</f>
      </c>
      <c r="B135" s="4" t="s">
        <f>=HYPERLINK("https://www.leilaoonline.com.br/lote/detalhe/96171", "CARRINHO ABERTO PARA FERRAMENTAS")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=HYPERLINK("https://www.leilaoonline.com.br/lote/detalhe/96172", "566")</f>
      </c>
      <c r="B136" s="4" t="s">
        <f>=HYPERLINK("https://www.leilaoonline.com.br/lote/detalhe/96172", "CARRINHO ABERTO PARA FERRAMENTAS")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=HYPERLINK("https://www.leilaoonline.com.br/lote/detalhe/96173", "567")</f>
      </c>
      <c r="B137" s="4" t="s">
        <f>=HYPERLINK("https://www.leilaoonline.com.br/lote/detalhe/96173", "CARRINHO ABERTO PARA FERRAMENTAS")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=HYPERLINK("https://www.leilaoonline.com.br/lote/detalhe/96174", "568")</f>
      </c>
      <c r="B138" s="4" t="s">
        <f>=HYPERLINK("https://www.leilaoonline.com.br/lote/detalhe/96174", "CARRINHO ABERTO PARA FERRAMENTAS")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=HYPERLINK("https://www.leilaoonline.com.br/lote/detalhe/96175", "2002")</f>
      </c>
      <c r="B139" s="4" t="s">
        <f>=HYPERLINK("https://www.leilaoonline.com.br/lote/detalhe/96175", "CABEÇOTE DE ESPALMADEIRA PVC FACA SOBRE CILINDRO - CÓD. 525 - CL2022")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875,00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=HYPERLINK("https://www.leilaoonline.com.br/lote/detalhe/96176", "2004")</f>
      </c>
      <c r="B140" s="4" t="s">
        <f>=HYPERLINK("https://www.leilaoonline.com.br/lote/detalhe/96176", "EXTRUSORA DE PLÁSTICO EGAN JOHN BROWN 150MM - CÓD. 725 - CL2022")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135.000,00</t>
        </is>
      </c>
      <c r="F140" s="4" t="inlineStr">
        <is>
          <t>2500.00</t>
        </is>
      </c>
    </row>
    <row collapsed="false" customFormat="false" customHeight="false" hidden="false" ht="12.1" outlineLevel="0" r="141">
      <c r="A141" s="5" t="s">
        <f>=HYPERLINK("https://www.leilaoonline.com.br/lote/detalhe/96177", "2005")</f>
      </c>
      <c r="B141" s="4" t="s">
        <f>=HYPERLINK("https://www.leilaoonline.com.br/lote/detalhe/96177", "EXTRUSORA DE PLÁSTICO EGAN JOHN BROWN 90MM - CÓD. 726 - CL2022")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70.000,00</t>
        </is>
      </c>
      <c r="F141" s="4" t="inlineStr">
        <is>
          <t>2500.00</t>
        </is>
      </c>
    </row>
    <row collapsed="false" customFormat="false" customHeight="false" hidden="false" ht="12.1" outlineLevel="0" r="142">
      <c r="A142" s="5" t="s">
        <f>=HYPERLINK("https://www.leilaoonline.com.br/lote/detalhe/96178", "2006")</f>
      </c>
      <c r="B142" s="4" t="s">
        <f>=HYPERLINK("https://www.leilaoonline.com.br/lote/detalhe/96178", "EXTRUSORA DE PLÁSTICO EGAN JOHN BROWN 90MM - CÓD. 727 - CL2022")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70.000,00</t>
        </is>
      </c>
      <c r="F142" s="4" t="inlineStr">
        <is>
          <t>2500.00</t>
        </is>
      </c>
    </row>
    <row collapsed="false" customFormat="false" customHeight="false" hidden="false" ht="12.1" outlineLevel="0" r="143">
      <c r="A143" s="5" t="s">
        <f>=HYPERLINK("https://www.leilaoonline.com.br/lote/detalhe/96179", "2007")</f>
      </c>
      <c r="B143" s="4" t="s">
        <f>=HYPERLINK("https://www.leilaoonline.com.br/lote/detalhe/96179", "CABEÇOTE FLAT DIE LAMINADO 3000MM - CL2022")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17.500,00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=HYPERLINK("https://www.leilaoonline.com.br/lote/detalhe/96180", "2008")</f>
      </c>
      <c r="B144" s="4" t="s">
        <f>=HYPERLINK("https://www.leilaoonline.com.br/lote/detalhe/96180", "CALANDRA DE PLÁSTICO PARA LAMINADOS 3000MM - CL2022")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17.500,00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=HYPERLINK("https://www.leilaoonline.com.br/lote/detalhe/96181", "2010")</f>
      </c>
      <c r="B145" s="4" t="s">
        <f>=HYPERLINK("https://www.leilaoonline.com.br/lote/detalhe/96181", "MISTURADOR E PRÉ AQUECEDOR PARA EXTRUSORA PLÁSTICO - CÓD. 732 - CL2022")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2.125,00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=HYPERLINK("https://www.leilaoonline.com.br/lote/detalhe/96182", "2017")</f>
      </c>
      <c r="B146" s="4" t="s">
        <f>=HYPERLINK("https://www.leilaoonline.com.br/lote/detalhe/96182", "EXTRUSORA FLAT DIE 800MM CALANDRA E PUXADOR")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7.500,00</t>
        </is>
      </c>
      <c r="F146" s="4" t="inlineStr">
        <is>
          <t>1250.00</t>
        </is>
      </c>
    </row>
    <row collapsed="false" customFormat="false" customHeight="false" hidden="false" ht="12.1" outlineLevel="0" r="147">
      <c r="A147" s="5" t="s">
        <f>=HYPERLINK("https://www.leilaoonline.com.br/lote/detalhe/96183", "2019")</f>
      </c>
      <c r="B147" s="4" t="s">
        <f>=HYPERLINK("https://www.leilaoonline.com.br/lote/detalhe/96183", "REATOR BATEDOR AÇO INOX 1/2 CANA 1000 LITROS - Cód. 569 - CL2022")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4.375,00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=HYPERLINK("https://www.leilaoonline.com.br/lote/detalhe/96184", "2021")</f>
      </c>
      <c r="B148" s="4" t="s">
        <f>=HYPERLINK("https://www.leilaoonline.com.br/lote/detalhe/96184", "REATOR AÇO INOX 5000 LITROS MISTURADOR ENCAMISADO - CL2022")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10.500,00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=HYPERLINK("https://www.leilaoonline.com.br/lote/detalhe/96185", "2024")</f>
      </c>
      <c r="B149" s="4" t="s">
        <f>=HYPERLINK("https://www.leilaoonline.com.br/lote/detalhe/96185", "BOMBA HELICOIDAL DOSADORA NIETSCH NM045SY01L07V 2002 - CL2022")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1.125,00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=HYPERLINK("https://www.leilaoonline.com.br/lote/detalhe/96186", "3015")</f>
      </c>
      <c r="B150" s="4" t="s">
        <f>=HYPERLINK("https://www.leilaoonline.com.br/lote/detalhe/96186", " TORNO MECÂNICO 2350 X 500 MM - CÓD. 597 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1.125,00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=HYPERLINK("https://www.leilaoonline.com.br/lote/detalhe/96187", "3023")</f>
      </c>
      <c r="B151" s="4" t="s">
        <f>=HYPERLINK("https://www.leilaoonline.com.br/lote/detalhe/96187", " REATOR AÇO INOX 750 LITROS MISTURADOR ENCAMISADO - CÓD. 576")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=HYPERLINK("https://www.leilaoonline.com.br/lote/detalhe/96188", "3030")</f>
      </c>
      <c r="B152" s="4" t="s">
        <f>=HYPERLINK("https://www.leilaoonline.com.br/lote/detalhe/96188", " MASSEIRA INDUSTRIAL MISTURADOR - CÓD. 696")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=HYPERLINK("https://www.leilaoonline.com.br/lote/detalhe/96189", "3064")</f>
      </c>
      <c r="B153" s="4" t="s">
        <f>=HYPERLINK("https://www.leilaoonline.com.br/lote/detalhe/96189", " MÁQUINA EMENDAR TECIDO SINTETICO E COURINO DOHLE - CÓD. 686")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=HYPERLINK("https://www.leilaoonline.com.br/lote/detalhe/96190", "3088")</f>
      </c>
      <c r="B154" s="4" t="s">
        <f>=HYPERLINK("https://www.leilaoonline.com.br/lote/detalhe/96190", " GUILHOTINA GRÁFICA FUNTIMOD - CÓD. 99")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2026-05-01T01:20:34.00Z</dcterms:created>
  <dc:creator>Tellks Tecnologia</dc:creator>
  <cp:revision>0</cp:revision>
</cp:coreProperties>
</file>