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 -  CARREGADEIRAS - EXAUSTOR - VENTILADOR - REDUTORES - PLANTADEIRAS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=HYPERLINK("https://www.leilaoonline.com.br/lote/detalhe/96209", "19165")</f>
      </c>
      <c r="B11" s="4" t="s">
        <f>=HYPERLINK("https://www.leilaoonline.com.br/lote/detalhe/96209", " REDUTOR CESTARI, MOD.HT 70, LOC. MONTE BELO/MG")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=HYPERLINK("https://www.leilaoonline.com.br/lote/detalhe/96202", "19180")</f>
      </c>
      <c r="B12" s="4" t="s">
        <f>=HYPERLINK("https://www.leilaoonline.com.br/lote/detalhe/96202", " CARREGADEIRA FORD 5610, ANO 1991, FR404, LOC. MONTE BELO/MG")</f>
      </c>
      <c r="C12" s="4" t="inlineStr">
        <is>
          <t>Vendido</t>
        </is>
      </c>
      <c r="D12" s="4" t="inlineStr">
        <is>
          <t>10</t>
        </is>
      </c>
      <c r="E12" s="5" t="inlineStr">
        <is>
          <t>28.000,00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=HYPERLINK("https://www.leilaoonline.com.br/lote/detalhe/96743", "19181")</f>
      </c>
      <c r="B13" s="4" t="s">
        <f>=HYPERLINK("https://www.leilaoonline.com.br/lote/detalhe/96743", "TRATOR PNEU PESADO VALTRA BH-180, ANO 2006, FR317, LOC. MONTE BELO/MG")</f>
      </c>
      <c r="C13" s="4" t="inlineStr">
        <is>
          <t>Vendido</t>
        </is>
      </c>
      <c r="D13" s="4" t="inlineStr">
        <is>
          <t>34</t>
        </is>
      </c>
      <c r="E13" s="5" t="inlineStr">
        <is>
          <t>68.000,00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=HYPERLINK("https://www.leilaoonline.com.br/lote/detalhe/96200", "19182")</f>
      </c>
      <c r="B14" s="4" t="s">
        <f>=HYPERLINK("https://www.leilaoonline.com.br/lote/detalhe/96200", " TRATOR PNEU PESADO VALTRA  BH-180, ANO 2006, FR319, LOC. MONTE BELO/MG ")</f>
      </c>
      <c r="C14" s="4" t="inlineStr">
        <is>
          <t>Vendido</t>
        </is>
      </c>
      <c r="D14" s="4" t="inlineStr">
        <is>
          <t>27</t>
        </is>
      </c>
      <c r="E14" s="5" t="inlineStr">
        <is>
          <t>79.000,00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=HYPERLINK("https://www.leilaoonline.com.br/lote/detalhe/96223", "19183")</f>
      </c>
      <c r="B15" s="4" t="s">
        <f>=HYPERLINK("https://www.leilaoonline.com.br/lote/detalhe/96223", " TRATOR PNEU LEVE VALTRA BL-77, ANO 2007, FR742,  LOC. MONTE BELO/MG ")</f>
      </c>
      <c r="C15" s="4" t="inlineStr">
        <is>
          <t>Vendido</t>
        </is>
      </c>
      <c r="D15" s="4" t="inlineStr">
        <is>
          <t>24</t>
        </is>
      </c>
      <c r="E15" s="5" t="inlineStr">
        <is>
          <t>47.000,00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=HYPERLINK("https://www.leilaoonline.com.br/lote/detalhe/96218", "19184")</f>
      </c>
      <c r="B16" s="4" t="s">
        <f>=HYPERLINK("https://www.leilaoonline.com.br/lote/detalhe/96218", " TRATOR PNEU LEVE FORD 4630, ANO 1993, FR704, LOC. MONTE BELO/MG ")</f>
      </c>
      <c r="C16" s="4" t="inlineStr">
        <is>
          <t>Vendido</t>
        </is>
      </c>
      <c r="D16" s="4" t="inlineStr">
        <is>
          <t>14</t>
        </is>
      </c>
      <c r="E16" s="5" t="inlineStr">
        <is>
          <t>27.500,00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=HYPERLINK("https://www.leilaoonline.com.br/lote/detalhe/96206", "19185")</f>
      </c>
      <c r="B17" s="4" t="s">
        <f>=HYPERLINK("https://www.leilaoonline.com.br/lote/detalhe/96206", " CARREGADEIRA FORD 5610, ANO 1998, FR407, LOC. MONTE BELO/MG")</f>
      </c>
      <c r="C17" s="4" t="inlineStr">
        <is>
          <t>Vendido</t>
        </is>
      </c>
      <c r="D17" s="4" t="inlineStr">
        <is>
          <t>5</t>
        </is>
      </c>
      <c r="E17" s="5" t="inlineStr">
        <is>
          <t>22.000,00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=HYPERLINK("https://www.leilaoonline.com.br/lote/detalhe/96220", "19186")</f>
      </c>
      <c r="B18" s="4" t="s">
        <f>=HYPERLINK("https://www.leilaoonline.com.br/lote/detalhe/96220", " CARREGADEIRA FORD 5610, ANO 1990, FR410, LOC. MONTE BELO/MG")</f>
      </c>
      <c r="C18" s="4" t="inlineStr">
        <is>
          <t>Vendido</t>
        </is>
      </c>
      <c r="D18" s="4" t="inlineStr">
        <is>
          <t>9</t>
        </is>
      </c>
      <c r="E18" s="5" t="inlineStr">
        <is>
          <t>27.000,00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=HYPERLINK("https://www.leilaoonline.com.br/lote/detalhe/96225", "19187")</f>
      </c>
      <c r="B19" s="4" t="s">
        <f>=HYPERLINK("https://www.leilaoonline.com.br/lote/detalhe/96225", " TRATOR PNEU PESADO VALTRA  BH-180, ANO 2006, FR320, LOC. MONTE BELO/MG ")</f>
      </c>
      <c r="C19" s="4" t="inlineStr">
        <is>
          <t>Vendido</t>
        </is>
      </c>
      <c r="D19" s="4" t="inlineStr">
        <is>
          <t>36</t>
        </is>
      </c>
      <c r="E19" s="5" t="inlineStr">
        <is>
          <t>72.000,00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=HYPERLINK("https://www.leilaoonline.com.br/lote/detalhe/96741", "19188")</f>
      </c>
      <c r="B20" s="4" t="s">
        <f>=HYPERLINK("https://www.leilaoonline.com.br/lote/detalhe/96741", "COLHEDORA CASE A8800 IVECO, ANO 2013, FR4105, LOC. MONTE BELO/MG")</f>
      </c>
      <c r="C20" s="4" t="inlineStr">
        <is>
          <t>Vendido</t>
        </is>
      </c>
      <c r="D20" s="4" t="inlineStr">
        <is>
          <t>2</t>
        </is>
      </c>
      <c r="E20" s="5" t="inlineStr">
        <is>
          <t>26.000,00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=HYPERLINK("https://www.leilaoonline.com.br/lote/detalhe/96739", "19189")</f>
      </c>
      <c r="B21" s="4" t="s">
        <f>=HYPERLINK("https://www.leilaoonline.com.br/lote/detalhe/96739", "CAMINHÃO M.BENZ L-1113, ANO 1976, FR222, LOC. MONTE BELO/ MG ")</f>
      </c>
      <c r="C21" s="4" t="inlineStr">
        <is>
          <t>Vendido</t>
        </is>
      </c>
      <c r="D21" s="4" t="inlineStr">
        <is>
          <t>22</t>
        </is>
      </c>
      <c r="E21" s="5" t="inlineStr">
        <is>
          <t>22.500,00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=HYPERLINK("https://www.leilaoonline.com.br/lote/detalhe/96740", "19190")</f>
      </c>
      <c r="B22" s="4" t="s">
        <f>=HYPERLINK("https://www.leilaoonline.com.br/lote/detalhe/96740", "COLHEDORA CASE A8800 IVECO, ANO 2013, FR4103, LOC. MONTE BELO/ MG")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=HYPERLINK("https://www.leilaoonline.com.br/lote/detalhe/96285", "19191")</f>
      </c>
      <c r="B23" s="4" t="s">
        <f>=HYPERLINK("https://www.leilaoonline.com.br/lote/detalhe/96285", "FIAT STRADA WORKING, ANO 2017, FR171, LOC. MONTE BELO/MG")</f>
      </c>
      <c r="C23" s="4" t="inlineStr">
        <is>
          <t>Vendido</t>
        </is>
      </c>
      <c r="D23" s="4" t="inlineStr">
        <is>
          <t>15</t>
        </is>
      </c>
      <c r="E23" s="5" t="inlineStr">
        <is>
          <t>19.000,00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=HYPERLINK("https://www.leilaoonline.com.br/lote/detalhe/96228", "19192")</f>
      </c>
      <c r="B24" s="4" t="s">
        <f>=HYPERLINK("https://www.leilaoonline.com.br/lote/detalhe/96228", " TRATOR PNEU LEVE FORD 4600, ANO 1980, FR720, LOC. MONTE BELO/MG ")</f>
      </c>
      <c r="C24" s="4" t="inlineStr">
        <is>
          <t>Não vendido</t>
        </is>
      </c>
      <c r="D24" s="4" t="inlineStr">
        <is>
          <t>27</t>
        </is>
      </c>
      <c r="E24" s="5" t="inlineStr">
        <is>
          <t>27.500,00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=HYPERLINK("https://www.leilaoonline.com.br/lote/detalhe/96221", "19193")</f>
      </c>
      <c r="B25" s="4" t="s">
        <f>=HYPERLINK("https://www.leilaoonline.com.br/lote/detalhe/96221", " TRATOR PNEU PESADO JD 6180 J, ANO 2012, FR3103,   LOC. MONTE BELO/MG ")</f>
      </c>
      <c r="C25" s="4" t="inlineStr">
        <is>
          <t>Vendido</t>
        </is>
      </c>
      <c r="D25" s="4" t="inlineStr">
        <is>
          <t>13</t>
        </is>
      </c>
      <c r="E25" s="5" t="inlineStr">
        <is>
          <t>39.000,00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=HYPERLINK("https://www.leilaoonline.com.br/lote/detalhe/96201", "19194")</f>
      </c>
      <c r="B26" s="4" t="s">
        <f>=HYPERLINK("https://www.leilaoonline.com.br/lote/detalhe/96201", " TRATOR PNEU PESADO JD 6180 J, ANO 2012, FR3101,   LOC. MONTE BELO/MG ")</f>
      </c>
      <c r="C26" s="4" t="inlineStr">
        <is>
          <t>Vendido</t>
        </is>
      </c>
      <c r="D26" s="4" t="inlineStr">
        <is>
          <t>38</t>
        </is>
      </c>
      <c r="E26" s="5" t="inlineStr">
        <is>
          <t>79.000,00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=HYPERLINK("https://www.leilaoonline.com.br/lote/detalhe/96219", "19195")</f>
      </c>
      <c r="B27" s="4" t="s">
        <f>=HYPERLINK("https://www.leilaoonline.com.br/lote/detalhe/96219", " PLANTADEIRA JHON DEERE 9218, ANO 2006, FR9119, LOC.  LOC. MONTE BELO/MG ")</f>
      </c>
      <c r="C27" s="4" t="inlineStr">
        <is>
          <t>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=HYPERLINK("https://www.leilaoonline.com.br/lote/detalhe/96204", "19196")</f>
      </c>
      <c r="B28" s="4" t="s">
        <f>=HYPERLINK("https://www.leilaoonline.com.br/lote/detalhe/96204", " PLANTADEIRA J. DEERE 9218, ANO 2006, FR9120,LOC. MONTE BELO/MG ")</f>
      </c>
      <c r="C28" s="4" t="inlineStr">
        <is>
          <t>Vendido</t>
        </is>
      </c>
      <c r="D28" s="4" t="inlineStr">
        <is>
          <t>1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=HYPERLINK("https://www.leilaoonline.com.br/lote/detalhe/96742", "19197")</f>
      </c>
      <c r="B29" s="4" t="s">
        <f>=HYPERLINK("https://www.leilaoonline.com.br/lote/detalhe/96742", "RETRO ESCAVADEIRA CASE 580H, ANO 1991, FR501, LOC. MONTE BELO/ MG ")</f>
      </c>
      <c r="C29" s="4" t="inlineStr">
        <is>
          <t>Vendido</t>
        </is>
      </c>
      <c r="D29" s="4" t="inlineStr">
        <is>
          <t>29</t>
        </is>
      </c>
      <c r="E29" s="5" t="inlineStr">
        <is>
          <t>44.000,00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=HYPERLINK("https://www.leilaoonline.com.br/lote/detalhe/96227", "19198")</f>
      </c>
      <c r="B30" s="4" t="s">
        <f>=HYPERLINK("https://www.leilaoonline.com.br/lote/detalhe/96227", " 2 EXAUSTORES COMPLETOS, MOD. LCI, PAC-18-2360-SI/3 LCI, LOC.MONTE BELO/MG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=HYPERLINK("https://www.leilaoonline.com.br/lote/detalhe/96213", "19199")</f>
      </c>
      <c r="B31" s="4" t="s">
        <f>=HYPERLINK("https://www.leilaoonline.com.br/lote/detalhe/96213", " 3 PISTÕES ACIONAMENTO DE DAMPER, MOD.COMANDO FOXBORO SR1986, LOC. MONTE BELO/MG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=HYPERLINK("https://www.leilaoonline.com.br/lote/detalhe/96205", "19200")</f>
      </c>
      <c r="B32" s="4" t="s">
        <f>=HYPERLINK("https://www.leilaoonline.com.br/lote/detalhe/96205", " CHILLER RESFRIADOR COMPLETO, MYCON / MAYEKAWA, MOD. URV-125-SUD, LOC. MONTE BELO/MG")</f>
      </c>
      <c r="C32" s="4" t="inlineStr">
        <is>
          <t>Vendido</t>
        </is>
      </c>
      <c r="D32" s="4" t="inlineStr">
        <is>
          <t>4</t>
        </is>
      </c>
      <c r="E32" s="5" t="inlineStr">
        <is>
          <t>15.000,00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=HYPERLINK("https://www.leilaoonline.com.br/lote/detalhe/96214", "19201")</f>
      </c>
      <c r="B33" s="4" t="s">
        <f>=HYPERLINK("https://www.leilaoonline.com.br/lote/detalhe/96214", " SUCCIONADOR DE CALDO, JACARE, MOD.JSC6.543.102, ,LOC. MONTE BELO/MG 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=HYPERLINK("https://www.leilaoonline.com.br/lote/detalhe/96217", "19202")</f>
      </c>
      <c r="B34" s="4" t="s">
        <f>=HYPERLINK("https://www.leilaoonline.com.br/lote/detalhe/96217", " BOMBA CENTRIFUGA C/ TAMPA DE PRESSÃO KSB, MOD.LCCR 150-500.3,VAZÃO: 500M3/H, LOC. MONTE BELO/MG 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=HYPERLINK("https://www.leilaoonline.com.br/lote/detalhe/96216", "19203")</f>
      </c>
      <c r="B35" s="4" t="s">
        <f>=HYPERLINK("https://www.leilaoonline.com.br/lote/detalhe/96216", " TORRE DE RESFRIAMENTO, ALFATERM, MOD.A/6782 , LOC.MONTE BELO/MG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=HYPERLINK("https://www.leilaoonline.com.br/lote/detalhe/96203", "19204")</f>
      </c>
      <c r="B36" s="4" t="s">
        <f>=HYPERLINK("https://www.leilaoonline.com.br/lote/detalhe/96203", " 2 TURBINAS A VAPOR, DEDINI, MOD. 40 CE, LOC. MONTE BELO/MG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=HYPERLINK("https://www.leilaoonline.com.br/lote/detalhe/96207", "19205")</f>
      </c>
      <c r="B37" s="4" t="s">
        <f>=HYPERLINK("https://www.leilaoonline.com.br/lote/detalhe/96207", " VENTILADOR COMPLETO,MOD. LCI, PAC-16 - 1180 - SI/8, LOC. MONTE BELO/MG")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=HYPERLINK("https://www.leilaoonline.com.br/lote/detalhe/96199", "19206")</f>
      </c>
      <c r="B38" s="4" t="s">
        <f>=HYPERLINK("https://www.leilaoonline.com.br/lote/detalhe/96199", " RESERVATORIO C/ BOMBA DE ÓLEO P/ TURBINA, DEDINI, MOD. 40 CE, LOC. MONTE BELO/ MG")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=HYPERLINK("https://www.leilaoonline.com.br/lote/detalhe/96211", "19207")</f>
      </c>
      <c r="B39" s="4" t="s">
        <f>=HYPERLINK("https://www.leilaoonline.com.br/lote/detalhe/96211", " VALVULA BORBOLETA DN 12", COM ACIONAMENTO PNEUMATICO HITER, LOC. MONTE BELO/MG")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=HYPERLINK("https://www.leilaoonline.com.br/lote/detalhe/96226", "19208")</f>
      </c>
      <c r="B40" s="4" t="s">
        <f>=HYPERLINK("https://www.leilaoonline.com.br/lote/detalhe/96226", " VALVULA ANGULAR DE ALIVIO 12"/12", ENTRADA E SAIDA DE 12", LOC. MONTE BELO/ MG")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=HYPERLINK("https://www.leilaoonline.com.br/lote/detalhe/96198", "19210")</f>
      </c>
      <c r="B41" s="4" t="s">
        <f>=HYPERLINK("https://www.leilaoonline.com.br/lote/detalhe/96198", " VALVULA GLOBO FOFO DN 12", OC. MONTE BELO/ MG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=HYPERLINK("https://www.leilaoonline.com.br/lote/detalhe/96224", "19211")</f>
      </c>
      <c r="B42" s="4" t="s">
        <f>=HYPERLINK("https://www.leilaoonline.com.br/lote/detalhe/96224", " BOMBA DOSADORA OMEL, MOD.TIPO DMP 0/1, LOC.MONTE BELO/MG")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=HYPERLINK("https://www.leilaoonline.com.br/lote/detalhe/96208", "19212")</f>
      </c>
      <c r="B43" s="4" t="s">
        <f>=HYPERLINK("https://www.leilaoonline.com.br/lote/detalhe/96208", " SECADOR SULZER-ESCHER WYSS - COM VENTILADOR DE PÓ, VENTILADOR DE AR FORÇADO, PENEIRA E ESTEIRA VIBRATORIA, E LAVADOR DE PÓ, SULZER-ESCHER WYSS, MOD. CMP 35, LOC.MONTE BELO/MG 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=HYPERLINK("https://www.leilaoonline.com.br/lote/detalhe/96210", "19213")</f>
      </c>
      <c r="B44" s="4" t="s">
        <f>=HYPERLINK("https://www.leilaoonline.com.br/lote/detalhe/96210", " REDUTOR P/ TURBINA, DEDINI, MOD. FIA 525, LOC. MONTE BELO/MG")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=HYPERLINK("https://www.leilaoonline.com.br/lote/detalhe/96222", "19214")</f>
      </c>
      <c r="B45" s="4" t="s">
        <f>=HYPERLINK("https://www.leilaoonline.com.br/lote/detalhe/96222", " BOMBA CENTRIFUGA, MERELLI, MOD. C-2RD, LOC. MONTE BELO/ MG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=HYPERLINK("https://www.leilaoonline.com.br/lote/detalhe/96215", "19215")</f>
      </c>
      <c r="B46" s="4" t="s">
        <f>=HYPERLINK("https://www.leilaoonline.com.br/lote/detalhe/96215", " BOMBA CENTRIFUGA, EQUIPE, MOD. B-500 / B-600, LOC.MONTE BELO/ MG")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=HYPERLINK("https://www.leilaoonline.com.br/lote/detalhe/96212", "19216")</f>
      </c>
      <c r="B47" s="4" t="s">
        <f>=HYPERLINK("https://www.leilaoonline.com.br/lote/detalhe/96212", " REDUTOR 1,38KW CESTARI, MOD. MO713602N3, LOC. MONTE BELO/MG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2026-04-30T23:59:26.00Z</dcterms:created>
  <dc:creator>Tellks Tecnologia</dc:creator>
  <cp:revision>0</cp:revision>
</cp:coreProperties>
</file>