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20 • Mbenz CLA 250 e C180 • Kicks 20 • Saveiro 16 • Strada • Jumper • Elantra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=HYPERLINK("https://www.leilaoonline.com.br/lote/detalhe/110420", "094")</f>
      </c>
      <c r="B11" s="4" t="s">
        <f>=HYPERLINK("https://www.leilaoonline.com.br/lote/detalhe/110420", "VW/SAVEIRO CS ST MB; 2016/2016; BRANCA; ALCO./GASOL. - FUNCIONANDO - FROTA 186")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=HYPERLINK("https://www.leilaoonline.com.br/lote/detalhe/110422", "097")</f>
      </c>
      <c r="B12" s="4" t="s">
        <f>=HYPERLINK("https://www.leilaoonline.com.br/lote/detalhe/110422", "NISSAN MARCH 10S; 2018/2019; BRANCA; ALCO./GASOL. - FUNCIONANDO - FROTA 755")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=HYPERLINK("https://www.leilaoonline.com.br/lote/detalhe/110424", "098")</f>
      </c>
      <c r="B13" s="4" t="s">
        <f>=HYPERLINK("https://www.leilaoonline.com.br/lote/detalhe/110424", "veja o vídeo!! I/M.BENZ CLA250 4M; 2014/2015; CINZA;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83.750,00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=HYPERLINK("https://www.leilaoonline.com.br/lote/detalhe/110419", "099")</f>
      </c>
      <c r="B14" s="4" t="s">
        <f>=HYPERLINK("https://www.leilaoonline.com.br/lote/detalhe/110419", "CAMINHÃO FORD/CARGO 1722 CN; 2011/2012; BRANCO; DIESEL; COM COMPACTADOR DE LIXO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88.500,00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=HYPERLINK("https://www.leilaoonline.com.br/lote/detalhe/109462", "102")</f>
      </c>
      <c r="B15" s="4" t="s">
        <f>=HYPERLINK("https://www.leilaoonline.com.br/lote/detalhe/109462", "veja o vídeo!! VW/PASSAT; 1984/1984; CINZA; GASOLINA - TURBO - RAT LOOK - FUNC.")</f>
      </c>
      <c r="C15" s="4" t="inlineStr">
        <is>
          <t>Vendido</t>
        </is>
      </c>
      <c r="D15" s="4" t="inlineStr">
        <is>
          <t>9</t>
        </is>
      </c>
      <c r="E15" s="5" t="inlineStr">
        <is>
          <t>8.500,00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=HYPERLINK("https://www.leilaoonline.com.br/lote/detalhe/109484", "103")</f>
      </c>
      <c r="B16" s="4" t="s">
        <f>=HYPERLINK("https://www.leilaoonline.com.br/lote/detalhe/109484", "HONDA/CIVIC EXL CVT 2.0; 2020/2020; PRATA; ALCO./GASOL. - APROX. 9.500KM - FUNCIONANDO - IPVA 2020 OK")</f>
      </c>
      <c r="C16" s="4" t="inlineStr">
        <is>
          <t>Vendido</t>
        </is>
      </c>
      <c r="D16" s="4" t="inlineStr">
        <is>
          <t>17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=HYPERLINK("https://www.leilaoonline.com.br/lote/detalhe/110418", "104")</f>
      </c>
      <c r="B17" s="4" t="s">
        <f>=HYPERLINK("https://www.leilaoonline.com.br/lote/detalhe/110418", "VW/POLO CL AD; 2019/2019; PRETO; ALCO./GASOL.; AUTOMÁTICO - FUNCIONANDO - FROTA J13")</f>
      </c>
      <c r="C17" s="4" t="inlineStr">
        <is>
          <t>Vendido</t>
        </is>
      </c>
      <c r="D17" s="4" t="inlineStr">
        <is>
          <t>91</t>
        </is>
      </c>
      <c r="E17" s="5" t="inlineStr">
        <is>
          <t>50.850,00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=HYPERLINK("https://www.leilaoonline.com.br/lote/detalhe/109454", "105")</f>
      </c>
      <c r="B18" s="4" t="s">
        <f>=HYPERLINK("https://www.leilaoonline.com.br/lote/detalhe/109454", "CHEVROLET/S10 LS DS4 4X4; 2017/2018; BRANCA; DIESEL - FUNCIONANDO - FROTA 640")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103.000,00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=HYPERLINK("https://www.leilaoonline.com.br/lote/detalhe/110227", "106")</f>
      </c>
      <c r="B19" s="4" t="s">
        <f>=HYPERLINK("https://www.leilaoonline.com.br/lote/detalhe/110227", "HONDA/HR-V LX; 2020/2020; BRANCA; ALCO./GASOL.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67.000,00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=HYPERLINK("https://www.leilaoonline.com.br/lote/detalhe/109456", "108")</f>
      </c>
      <c r="B20" s="4" t="s">
        <f>=HYPERLINK("https://www.leilaoonline.com.br/lote/detalhe/109456", "FIAT/STRADA WORKING; 2015/2016; BRANCA; ALCO./GASOL. - FUNCIONANDO - FROTA 596")</f>
      </c>
      <c r="C20" s="4" t="inlineStr">
        <is>
          <t>Vendido</t>
        </is>
      </c>
      <c r="D20" s="4" t="inlineStr">
        <is>
          <t>41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=HYPERLINK("https://www.leilaoonline.com.br/lote/detalhe/110908", "109")</f>
      </c>
      <c r="B21" s="4" t="s">
        <f>=HYPERLINK("https://www.leilaoonline.com.br/lote/detalhe/110908", "VW/FUSCA 1300; 1973/1973; MARROM; GASOLINA - FUNCIONANDO")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14.500,00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=HYPERLINK("https://www.leilaoonline.com.br/lote/detalhe/109916", "110")</f>
      </c>
      <c r="B22" s="4" t="s">
        <f>=HYPERLINK("https://www.leilaoonline.com.br/lote/detalhe/109916", "veja o vídeo!! FIAT/UNO MILLE ECONOMY; 2009/2010; BRANCA; ALCO./GASOL.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=HYPERLINK("https://www.leilaoonline.com.br/lote/detalhe/110503", "111")</f>
      </c>
      <c r="B23" s="4" t="s">
        <f>=HYPERLINK("https://www.leilaoonline.com.br/lote/detalhe/110503", "veja o vídeo!! HONDA/CITY EX CVT; 2017/2017; PRETA;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=HYPERLINK("https://www.leilaoonline.com.br/lote/detalhe/109505", "112")</f>
      </c>
      <c r="B24" s="4" t="s">
        <f>=HYPERLINK("https://www.leilaoonline.com.br/lote/detalhe/109505", "VW/GOL CL 1.8; 1992/1992; BEGE; ALCOOL; TURBO - FUNCIONANDO")</f>
      </c>
      <c r="C24" s="4" t="inlineStr">
        <is>
          <t>Vendido</t>
        </is>
      </c>
      <c r="D24" s="4" t="inlineStr">
        <is>
          <t>56</t>
        </is>
      </c>
      <c r="E24" s="5" t="inlineStr">
        <is>
          <t>10.850,00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=HYPERLINK("https://www.leilaoonline.com.br/lote/detalhe/109461", "114")</f>
      </c>
      <c r="B25" s="4" t="s">
        <f>=HYPERLINK("https://www.leilaoonline.com.br/lote/detalhe/109461", "veja o vídeo!! I/MERCEDES BENZ C180; 2015/2015; BRANCA; GASOLINA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86.000,00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=HYPERLINK("https://www.leilaoonline.com.br/lote/detalhe/110429", "115")</f>
      </c>
      <c r="B26" s="4" t="s">
        <f>=HYPERLINK("https://www.leilaoonline.com.br/lote/detalhe/110429", "VW/VIRTUS CL AD; 2018/2018; CINZA; ALCO./GASOL.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=HYPERLINK("https://www.leilaoonline.com.br/lote/detalhe/110421", "116")</f>
      </c>
      <c r="B27" s="4" t="s">
        <f>=HYPERLINK("https://www.leilaoonline.com.br/lote/detalhe/110421", "NISSAN MARCH 10S; 2018/2019; BRANCA; ALCO./GASOL. - FUNCIONANDO - FROTA 952")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=HYPERLINK("https://www.leilaoonline.com.br/lote/detalhe/110522", "118")</f>
      </c>
      <c r="B28" s="4" t="s">
        <f>=HYPERLINK("https://www.leilaoonline.com.br/lote/detalhe/110522", "veja o vídeo!! I/AUDI A4 2.0TFSI; 2012/2013; PRETA; GASOLINA - APROX. 53.762KM - FUNCIONANDO")</f>
      </c>
      <c r="C28" s="4" t="inlineStr">
        <is>
          <t>Vendido</t>
        </is>
      </c>
      <c r="D28" s="4" t="inlineStr">
        <is>
          <t>17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=HYPERLINK("https://www.leilaoonline.com.br/lote/detalhe/110528", "119")</f>
      </c>
      <c r="B29" s="4" t="s">
        <f>=HYPERLINK("https://www.leilaoonline.com.br/lote/detalhe/110528", "veja o vídeo!! NISSAN/KICKS SV CVT; 2019/2020; PRETA; ALCO./GASOL. - APROX. 23.000KM - FUNCIONANDO")</f>
      </c>
      <c r="C29" s="4" t="inlineStr">
        <is>
          <t>Vendido</t>
        </is>
      </c>
      <c r="D29" s="4" t="inlineStr">
        <is>
          <t>33</t>
        </is>
      </c>
      <c r="E29" s="5" t="inlineStr">
        <is>
          <t>64.500,00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=HYPERLINK("https://www.leilaoonline.com.br/lote/detalhe/110909", "120")</f>
      </c>
      <c r="B30" s="4" t="s">
        <f>=HYPERLINK("https://www.leilaoonline.com.br/lote/detalhe/110909", "veja o vídeo!! FORD/ECOSPORT XLT1.6FLEX; 2008/2008; PRETA;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=HYPERLINK("https://www.leilaoonline.com.br/lote/detalhe/110504", "124")</f>
      </c>
      <c r="B31" s="4" t="s">
        <f>=HYPERLINK("https://www.leilaoonline.com.br/lote/detalhe/110504", "veja o vídeo!! JEEP/RENEGADE SPORT AT; 2016/2016; PRETA; ALCO./GASOL. - FUNCIONANDO")</f>
      </c>
      <c r="C31" s="4" t="inlineStr">
        <is>
          <t>Não vendido</t>
        </is>
      </c>
      <c r="D31" s="4" t="inlineStr">
        <is>
          <t>48</t>
        </is>
      </c>
      <c r="E31" s="5" t="inlineStr">
        <is>
          <t>51.750,00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=HYPERLINK("https://www.leilaoonline.com.br/lote/detalhe/110426", "126")</f>
      </c>
      <c r="B32" s="4" t="s">
        <f>=HYPERLINK("https://www.leilaoonline.com.br/lote/detalhe/110426", "veja o vídeo!! I/M. BENZ GLK 300; 2010/2011; PRATA; GASOLINA - APROX. 82.260KM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45.500,00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=HYPERLINK("https://www.leilaoonline.com.br/lote/detalhe/109463", "128")</f>
      </c>
      <c r="B33" s="4" t="s">
        <f>=HYPERLINK("https://www.leilaoonline.com.br/lote/detalhe/109463", "I/FORD RANGER XLT 14X; 1999/1999; PRATA; GASOL/GNV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=HYPERLINK("https://www.leilaoonline.com.br/lote/detalhe/110501", "129")</f>
      </c>
      <c r="B34" s="4" t="s">
        <f>=HYPERLINK("https://www.leilaoonline.com.br/lote/detalhe/110501", "veja o vídeo!! VW/VIRTUS CL AD; 2018/2018; PRATA; ALCO./GASOL.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56.500,00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=HYPERLINK("https://www.leilaoonline.com.br/lote/detalhe/110423", "130")</f>
      </c>
      <c r="B35" s="4" t="s">
        <f>=HYPERLINK("https://www.leilaoonline.com.br/lote/detalhe/110423", "FIAT MOBI LIKE; 2018/2019; BRANCA; ALCO./GASOL. - FUNCIONANDO - FROTA 944")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=HYPERLINK("https://www.leilaoonline.com.br/lote/detalhe/110910", "131")</f>
      </c>
      <c r="B36" s="4" t="s">
        <f>=HYPERLINK("https://www.leilaoonline.com.br/lote/detalhe/110910", "CITROEN C3 GLX 14 FLEX; 2009/2010; PRETA; ALCO./GASOL. - FUNCIONANDO - FROTA 634.")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=HYPERLINK("https://www.leilaoonline.com.br/lote/detalhe/109482", "132")</f>
      </c>
      <c r="B37" s="4" t="s">
        <f>=HYPERLINK("https://www.leilaoonline.com.br/lote/detalhe/109482", "veja o vídeo!! VW/KOMBI; 1997/1997; CINZA; ALCO./GASOL.- MOTOR COM INJ. ELETRONICA - FUNCIONANDO")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19.500,00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=HYPERLINK("https://www.leilaoonline.com.br/lote/detalhe/109476", "134")</f>
      </c>
      <c r="B38" s="4" t="s">
        <f>=HYPERLINK("https://www.leilaoonline.com.br/lote/detalhe/109476", "FIAT/WEEKEND ADVENTURE; 2014/2015; PRATA; ALCO./GASOL. - FROTA E49")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=HYPERLINK("https://www.leilaoonline.com.br/lote/detalhe/109477", "136")</f>
      </c>
      <c r="B39" s="4" t="s">
        <f>=HYPERLINK("https://www.leilaoonline.com.br/lote/detalhe/109477", "PEUGEOT 207 HB XR S; 2012/2013;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=HYPERLINK("https://www.leilaoonline.com.br/lote/detalhe/109474", "139")</f>
      </c>
      <c r="B40" s="4" t="s">
        <f>=HYPERLINK("https://www.leilaoonline.com.br/lote/detalhe/109474", "FIORINO HD WK E; 2018/2019; BRANCA; ALCO./GASOL.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=HYPERLINK("https://www.leilaoonline.com.br/lote/detalhe/109486", "141")</f>
      </c>
      <c r="B41" s="4" t="s">
        <f>=HYPERLINK("https://www.leilaoonline.com.br/lote/detalhe/109486", "HONDA/PCX 150; 2017//2017; CINZA; GASOLINA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9.550,00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=HYPERLINK("https://www.leilaoonline.com.br/lote/detalhe/109478", "144")</f>
      </c>
      <c r="B42" s="4" t="s">
        <f>=HYPERLINK("https://www.leilaoonline.com.br/lote/detalhe/109478", "CAMINHÃO IVECO TRAKKER 720T42TN; 2009/2010; BRANCA; DIESEL; SEM CÂMBIO - FROTA G65")</f>
      </c>
      <c r="C42" s="4" t="inlineStr">
        <is>
          <t>Não vendido</t>
        </is>
      </c>
      <c r="D42" s="4" t="inlineStr">
        <is>
          <t>61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=HYPERLINK("https://www.leilaoonline.com.br/lote/detalhe/109496", "149")</f>
      </c>
      <c r="B43" s="4" t="s">
        <f>=HYPERLINK("https://www.leilaoonline.com.br/lote/detalhe/109496", "VW/GOL CLI; 1995/1995; BRANCA; GASOLINA  - MOTOR AP - FUNCIONANDO")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=HYPERLINK("https://www.leilaoonline.com.br/lote/detalhe/109480", "150")</f>
      </c>
      <c r="B44" s="4" t="s">
        <f>=HYPERLINK("https://www.leilaoonline.com.br/lote/detalhe/109480", "FIAT/STRADA HD WK CC E; 2018/2018; BRANCA; ALCO./GASOL. - FUNCIONANDO")</f>
      </c>
      <c r="C44" s="4" t="inlineStr">
        <is>
          <t>Não vendido</t>
        </is>
      </c>
      <c r="D44" s="4" t="inlineStr">
        <is>
          <t>34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=HYPERLINK("https://www.leilaoonline.com.br/lote/detalhe/109497", "151")</f>
      </c>
      <c r="B45" s="4" t="s">
        <f>=HYPERLINK("https://www.leilaoonline.com.br/lote/detalhe/109497", "GM/ASTRA GL 1.8; 2000/2000; CINZA; GASOLINA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=HYPERLINK("https://www.leilaoonline.com.br/lote/detalhe/109492", "152")</f>
      </c>
      <c r="B46" s="4" t="s">
        <f>=HYPERLINK("https://www.leilaoonline.com.br/lote/detalhe/109492", "VW/FOX 1.0; 2006/2006; CINZA; ALCO./GASOL.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=HYPERLINK("https://www.leilaoonline.com.br/lote/detalhe/109487", "164")</f>
      </c>
      <c r="B47" s="4" t="s">
        <f>=HYPERLINK("https://www.leilaoonline.com.br/lote/detalhe/109487", "VW/ÔNIBUS; INDUSCAR APACHE, 2006/2006, BRANCO, DIESEL, FROTA 128 -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26.500,00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=HYPERLINK("https://www.leilaoonline.com.br/lote/detalhe/109499", "175")</f>
      </c>
      <c r="B48" s="4" t="s">
        <f>=HYPERLINK("https://www.leilaoonline.com.br/lote/detalhe/109499", "VW/BRASILIA; 1977/1977; VERMELHA - FUNCIONANDO - FROTA 582")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=HYPERLINK("https://www.leilaoonline.com.br/lote/detalhe/109488", "200")</f>
      </c>
      <c r="B49" s="4" t="s">
        <f>=HYPERLINK("https://www.leilaoonline.com.br/lote/detalhe/109488", "IVECO DAILY 35S14HD; DIESEL; 2014/2014 BRANCA - GUINCHO PLATAFORMA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142.500,00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=HYPERLINK("https://www.leilaoonline.com.br/lote/detalhe/109489", "202")</f>
      </c>
      <c r="B50" s="4" t="s">
        <f>=HYPERLINK("https://www.leilaoonline.com.br/lote/detalhe/109489", "FORD CARGO 1722; 2006/2006; DIESEL; BRANCA - EQUIP. COMP. DE LIXO - FUNCIONANDO - FROTA 982")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58.000,00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=HYPERLINK("https://www.leilaoonline.com.br/lote/detalhe/109493", "203")</f>
      </c>
      <c r="B51" s="4" t="s">
        <f>=HYPERLINK("https://www.leilaoonline.com.br/lote/detalhe/109493", "VW/GOL 1.0 GIV; 2009/2010; BRANCO; ALCO./GASOL. - FUNCIONANDO - FROTA 292")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9.750,00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=HYPERLINK("https://www.leilaoonline.com.br/lote/detalhe/109494", "204")</f>
      </c>
      <c r="B52" s="4" t="s">
        <f>=HYPERLINK("https://www.leilaoonline.com.br/lote/detalhe/109494", "VW/GOL 1.0 GIV; 2009/2010; BRANCO; ALCO./GASOL. - FUNCIONANDO - FROTA 319")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=HYPERLINK("https://www.leilaoonline.com.br/lote/detalhe/109511", "206")</f>
      </c>
      <c r="B53" s="4" t="s">
        <f>=HYPERLINK("https://www.leilaoonline.com.br/lote/detalhe/109511", "veja o vídeo!! HONDA/CB 450 TR; 1987/1987; BRANCA; GASOLINA - FUNCIONANDO")</f>
      </c>
      <c r="C53" s="4" t="inlineStr">
        <is>
          <t>Vendido</t>
        </is>
      </c>
      <c r="D53" s="4" t="inlineStr">
        <is>
          <t>18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=HYPERLINK("https://www.leilaoonline.com.br/lote/detalhe/109510", "207")</f>
      </c>
      <c r="B54" s="4" t="s">
        <f>=HYPERLINK("https://www.leilaoonline.com.br/lote/detalhe/109510", "veja o vídeo!! FIAT/DUCATO MAXICARGO; 2014/2015; BRANCA; DIESEL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38.500,00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=HYPERLINK("https://www.leilaoonline.com.br/lote/detalhe/109509", "208")</f>
      </c>
      <c r="B55" s="4" t="s">
        <f>=HYPERLINK("https://www.leilaoonline.com.br/lote/detalhe/109509", "GM/CORSA GL; 1996/1996; VERMELHA; GASOLINA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6.700,00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=HYPERLINK("https://www.leilaoonline.com.br/lote/detalhe/110428", "213")</f>
      </c>
      <c r="B56" s="4" t="s">
        <f>=HYPERLINK("https://www.leilaoonline.com.br/lote/detalhe/110428", "CHEVROLET/ONIX 1.4AT LTE; 2017/2018; CINZA; ALCO./GASOL.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46.500,00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=HYPERLINK("https://www.leilaoonline.com.br/lote/detalhe/109452", "221")</f>
      </c>
      <c r="B57" s="4" t="s">
        <f>=HYPERLINK("https://www.leilaoonline.com.br/lote/detalhe/109452", "CITROEN/JUMPER F35LH 23S; 2012/2013; BRANCA; DIESEL - FUNCIONANDO")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=HYPERLINK("https://www.leilaoonline.com.br/lote/detalhe/109502", "234")</f>
      </c>
      <c r="B58" s="4" t="s">
        <f>=HYPERLINK("https://www.leilaoonline.com.br/lote/detalhe/109502", "FORD F350 G; 2010/2010; DIESEL; BRANCA; EQUIP. CAÇAMBA BASC. HIDR.; CAP. APROX. 3,5M3")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=HYPERLINK("https://www.leilaoonline.com.br/lote/detalhe/109507", "257")</f>
      </c>
      <c r="B59" s="4" t="s">
        <f>=HYPERLINK("https://www.leilaoonline.com.br/lote/detalhe/109507", "veja o vídeo!! VW/GOL CL; 1988/1988; AZUL; ALCOOL -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10.250,00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=HYPERLINK("https://www.leilaoonline.com.br/lote/detalhe/109451", "502")</f>
      </c>
      <c r="B60" s="4" t="s">
        <f>=HYPERLINK("https://www.leilaoonline.com.br/lote/detalhe/109451", "FORD CARGO 1722; 2006/2006; DIESEL; BRANCA - EQUIP. COMP. DE LIXO - FUNCIONANDO - FROTA 984")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57.000,00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=HYPERLINK("https://www.leilaoonline.com.br/lote/detalhe/109455", "503")</f>
      </c>
      <c r="B61" s="4" t="s">
        <f>=HYPERLINK("https://www.leilaoonline.com.br/lote/detalhe/109455", "veja o vídeo!! CAMINHÃO MERCEDES BENZ/712 C; C/ELETRÔNICO PLATAFORMA HIDRÁULICA GUINCHO; 2002/2002; AZUL; DIESEL - FUNCIONANDO")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43.500,00</t>
        </is>
      </c>
      <c r="F61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2026-06-19T18:26:24.00Z</dcterms:created>
  <dc:creator>Tellks Tecnologia</dc:creator>
  <cp:revision>0</cp:revision>
</cp:coreProperties>
</file>