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Escavadeiras • Grades Aradoras • Moinhos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=HYPERLINK("https://www.leilaoonline.com.br/lote/detalhe/112511", "001")</f>
      </c>
      <c r="B11" s="4" t="s">
        <f>=HYPERLINK("https://www.leilaoonline.com.br/lote/detalhe/112511", "PÁ CARREGADEIRA MICHIGAN 75 III; ANO 1980 -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=HYPERLINK("https://www.leilaoonline.com.br/lote/detalhe/112510", "002")</f>
      </c>
      <c r="B12" s="4" t="s">
        <f>=HYPERLINK("https://www.leilaoonline.com.br/lote/detalhe/112510", "TRATOR VALMET; MODELO 785; ANO 98 -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46.500,00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=HYPERLINK("https://www.leilaoonline.com.br/lote/detalhe/112508", "003")</f>
      </c>
      <c r="B13" s="4" t="s">
        <f>=HYPERLINK("https://www.leilaoonline.com.br/lote/detalhe/112508", "5 PÁS CARREGADEIRA, VOLVO L90F, CAT 962 G e 962 H")</f>
      </c>
      <c r="C13" s="4" t="inlineStr">
        <is>
          <t>Não vendido</t>
        </is>
      </c>
      <c r="D13" s="4" t="inlineStr">
        <is>
          <t>133</t>
        </is>
      </c>
      <c r="E13" s="5" t="inlineStr">
        <is>
          <t>156.000,00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=HYPERLINK("https://www.leilaoonline.com.br/lote/detalhe/112976", "004")</f>
      </c>
      <c r="B14" s="4" t="s">
        <f>=HYPERLINK("https://www.leilaoonline.com.br/lote/detalhe/112976", "FORD/F4000; 1982/1982; PRETA; DIESEL; TURBINADA; CARROCERIA CHAPEADA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=HYPERLINK("https://www.leilaoonline.com.br/lote/detalhe/112514", "005")</f>
      </c>
      <c r="B15" s="4" t="s">
        <f>=HYPERLINK("https://www.leilaoonline.com.br/lote/detalhe/112514", "CAMINHÃO FORD/FORD; 1976/1976; BRANCA; DIESEL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=HYPERLINK("https://www.leilaoonline.com.br/lote/detalhe/112513", "006")</f>
      </c>
      <c r="B16" s="4" t="s">
        <f>=HYPERLINK("https://www.leilaoonline.com.br/lote/detalhe/112513", "veja o vídeo!! FORD/F4000; 1983/1983; VERMELHA; DIESEL")</f>
      </c>
      <c r="C16" s="4" t="inlineStr">
        <is>
          <t>Vendido</t>
        </is>
      </c>
      <c r="D16" s="4" t="inlineStr">
        <is>
          <t>55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=HYPERLINK("https://www.leilaoonline.com.br/lote/detalhe/112512", "007")</f>
      </c>
      <c r="B17" s="4" t="s">
        <f>=HYPERLINK("https://www.leilaoonline.com.br/lote/detalhe/112512",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=HYPERLINK("https://www.leilaoonline.com.br/lote/detalhe/112911", "008")</f>
      </c>
      <c r="B18" s="4" t="s">
        <f>=HYPERLINK("https://www.leilaoonline.com.br/lote/detalhe/112911", "CAMINHÃO MERCEDES BENZ 608; 1975/1975; LARANJA; DIESEL; CARROCERIA FECHADA/BAÚ")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=HYPERLINK("https://www.leilaoonline.com.br/lote/detalhe/112680", "009")</f>
      </c>
      <c r="B19" s="4" t="s">
        <f>=HYPERLINK("https://www.leilaoonline.com.br/lote/detalhe/112680",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=HYPERLINK("https://www.leilaoonline.com.br/lote/detalhe/112679", "010")</f>
      </c>
      <c r="B20" s="4" t="s">
        <f>=HYPERLINK("https://www.leilaoonline.com.br/lote/detalhe/112679",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80</t>
        </is>
      </c>
      <c r="E20" s="5" t="inlineStr">
        <is>
          <t>64.500,00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=HYPERLINK("https://www.leilaoonline.com.br/lote/detalhe/112678", "011")</f>
      </c>
      <c r="B21" s="4" t="s">
        <f>=HYPERLINK("https://www.leilaoonline.com.br/lote/detalhe/112678",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131.250,00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=HYPERLINK("https://www.leilaoonline.com.br/lote/detalhe/112684", "012")</f>
      </c>
      <c r="B22" s="4" t="s">
        <f>=HYPERLINK("https://www.leilaoonline.com.br/lote/detalhe/112684", "VW/FOX 1.0; 2008/2009; PRETA; ALCO./GASOL.; 4 PORTAS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17.100,00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=HYPERLINK("https://www.leilaoonline.com.br/lote/detalhe/112681", "013")</f>
      </c>
      <c r="B23" s="4" t="s">
        <f>=HYPERLINK("https://www.leilaoonline.com.br/lote/detalhe/112681", "IMP/GM SILVERADO; 1997/1997; BRANCA; DIESEL; TURBO")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=HYPERLINK("https://www.leilaoonline.com.br/lote/detalhe/112683", "014")</f>
      </c>
      <c r="B24" s="4" t="s">
        <f>=HYPERLINK("https://www.leilaoonline.com.br/lote/detalhe/112683", "MIA/MITSUBISHI L200 4X2; 1995/1995; PRATA; DIESEL; COM RÁDIO AMADOR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=HYPERLINK("https://www.leilaoonline.com.br/lote/detalhe/112682", "015")</f>
      </c>
      <c r="B25" s="4" t="s">
        <f>=HYPERLINK("https://www.leilaoonline.com.br/lote/detalhe/112682", "VW/VW FUSCA 1300; 1973/1973; MARROM; GASOLINA 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=HYPERLINK("https://www.leilaoonline.com.br/lote/detalhe/112685", "016")</f>
      </c>
      <c r="B26" s="4" t="s">
        <f>=HYPERLINK("https://www.leilaoonline.com.br/lote/detalhe/112685", "CAMINHÃO MERCEDES BENZ/L 2013; 1977/1977; AZUL; DIESEL; TURBINADO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=HYPERLINK("https://www.leilaoonline.com.br/lote/detalhe/112688", "017")</f>
      </c>
      <c r="B27" s="4" t="s">
        <f>=HYPERLINK("https://www.leilaoonline.com.br/lote/detalhe/112688", "CAMINHÃO M. BENZ/L 1618; 1995/1995; AZUL; DIESEL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=HYPERLINK("https://www.leilaoonline.com.br/lote/detalhe/112687", "018")</f>
      </c>
      <c r="B28" s="4" t="s">
        <f>=HYPERLINK("https://www.leilaoonline.com.br/lote/detalhe/112687",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77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=HYPERLINK("https://www.leilaoonline.com.br/lote/detalhe/112686", "019")</f>
      </c>
      <c r="B29" s="4" t="s">
        <f>=HYPERLINK("https://www.leilaoonline.com.br/lote/detalhe/112686",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=HYPERLINK("https://www.leilaoonline.com.br/lote/detalhe/112689", "020")</f>
      </c>
      <c r="B30" s="4" t="s">
        <f>=HYPERLINK("https://www.leilaoonline.com.br/lote/detalhe/112689", "VW/GOL GL; 1987/1987; BRANCA; ALCOOL - FUNCIONANDO")</f>
      </c>
      <c r="C30" s="4" t="inlineStr">
        <is>
          <t>Vendido</t>
        </is>
      </c>
      <c r="D30" s="4" t="inlineStr">
        <is>
          <t>12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=HYPERLINK("https://www.leilaoonline.com.br/lote/detalhe/112847", "021")</f>
      </c>
      <c r="B31" s="4" t="s">
        <f>=HYPERLINK("https://www.leilaoonline.com.br/lote/detalhe/112847", "CAMINHÃO MERCEDES BENZ/L 1113; 1978/1978; AZUL; DIESEL")</f>
      </c>
      <c r="C31" s="4" t="inlineStr">
        <is>
          <t>Não vendido</t>
        </is>
      </c>
      <c r="D31" s="4" t="inlineStr">
        <is>
          <t>106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=HYPERLINK("https://www.leilaoonline.com.br/lote/detalhe/112519", "022")</f>
      </c>
      <c r="B32" s="4" t="s">
        <f>=HYPERLINK("https://www.leilaoonline.com.br/lote/detalhe/112519", "veja o vídeo!! ESCAVADEIRA HIDRÁULICA JCB JS 200; ANO 2013; 8535 HORAS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252.500,00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=HYPERLINK("https://www.leilaoonline.com.br/lote/detalhe/112515", "023")</f>
      </c>
      <c r="B33" s="4" t="s">
        <f>=HYPERLINK("https://www.leilaoonline.com.br/lote/detalhe/112515", "TRATOR MASSEY FERGUSSON 265; ORIGINAL; ANO APROXIMADO 1978")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29.750,00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=HYPERLINK("https://www.leilaoonline.com.br/lote/detalhe/113156", "024")</f>
      </c>
      <c r="B34" s="4" t="s">
        <f>=HYPERLINK("https://www.leilaoonline.com.br/lote/detalhe/113156",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=HYPERLINK("https://www.leilaoonline.com.br/lote/detalhe/112516", "025")</f>
      </c>
      <c r="B35" s="4" t="s">
        <f>=HYPERLINK("https://www.leilaoonline.com.br/lote/detalhe/112516",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=HYPERLINK("https://www.leilaoonline.com.br/lote/detalhe/112521", "026")</f>
      </c>
      <c r="B36" s="4" t="s">
        <f>=HYPERLINK("https://www.leilaoonline.com.br/lote/detalhe/112521", "TRATOR VALMET 85 ID.; ANO 78")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=HYPERLINK("https://www.leilaoonline.com.br/lote/detalhe/112520", "027")</f>
      </c>
      <c r="B37" s="4" t="s">
        <f>=HYPERLINK("https://www.leilaoonline.com.br/lote/detalhe/112520", "veja o vídeo!! RETROESCAVADEIRA; NEW HOLLAND L90; ANO 2007; 4X2 -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83.750,00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=HYPERLINK("https://www.leilaoonline.com.br/lote/detalhe/112518", "028")</f>
      </c>
      <c r="B38" s="4" t="s">
        <f>=HYPERLINK("https://www.leilaoonline.com.br/lote/detalhe/112518", "TRATOR VALMET 60 ID.; ANO 1970")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=HYPERLINK("https://www.leilaoonline.com.br/lote/detalhe/113160", "029")</f>
      </c>
      <c r="B39" s="4" t="s">
        <f>=HYPERLINK("https://www.leilaoonline.com.br/lote/detalhe/113160", "FORD MAJOR DEXTRA; ANO INDEFINIDO; SEM PLAQUETA DE IDENTIFICAÇÃO")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=HYPERLINK("https://www.leilaoonline.com.br/lote/detalhe/112517", "030")</f>
      </c>
      <c r="B40" s="4" t="s">
        <f>=HYPERLINK("https://www.leilaoonline.com.br/lote/detalhe/112517", "TRATOR VALMET 62 ID.; CAFEEIRO; ANO 76")</f>
      </c>
      <c r="C40" s="4" t="inlineStr">
        <is>
          <t>Não vendido</t>
        </is>
      </c>
      <c r="D40" s="4" t="inlineStr">
        <is>
          <t>87</t>
        </is>
      </c>
      <c r="E40" s="5" t="inlineStr">
        <is>
          <t>23.250,00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=HYPERLINK("https://www.leilaoonline.com.br/lote/detalhe/113161", "031")</f>
      </c>
      <c r="B41" s="4" t="s">
        <f>=HYPERLINK("https://www.leilaoonline.com.br/lote/detalhe/113161",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=HYPERLINK("https://www.leilaoonline.com.br/lote/detalhe/113162", "032")</f>
      </c>
      <c r="B42" s="4" t="s">
        <f>=HYPERLINK("https://www.leilaoonline.com.br/lote/detalhe/113162", "MERCEDES 1618; 1991; BASCULANTE; REDUZIDO - FUNCIONANDO")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=HYPERLINK("https://www.leilaoonline.com.br/lote/detalhe/113163", "033")</f>
      </c>
      <c r="B43" s="4" t="s">
        <f>=HYPERLINK("https://www.leilaoonline.com.br/lote/detalhe/113163", "CAMINHÃO FIAT/FNM 180; 1974/1974; AZUL; DIESEL - FUNCIONANDO")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=HYPERLINK("https://www.leilaoonline.com.br/lote/detalhe/112529", "034")</f>
      </c>
      <c r="B44" s="4" t="s">
        <f>=HYPERLINK("https://www.leilaoonline.com.br/lote/detalhe/112529",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108</t>
        </is>
      </c>
      <c r="E44" s="5" t="inlineStr">
        <is>
          <t>198.500,00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=HYPERLINK("https://www.leilaoonline.com.br/lote/detalhe/112530", "035")</f>
      </c>
      <c r="B45" s="4" t="s">
        <f>=HYPERLINK("https://www.leilaoonline.com.br/lote/detalhe/112530",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=HYPERLINK("https://www.leilaoonline.com.br/lote/detalhe/112524", "036")</f>
      </c>
      <c r="B46" s="4" t="s">
        <f>=HYPERLINK("https://www.leilaoonline.com.br/lote/detalhe/112524",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=HYPERLINK("https://www.leilaoonline.com.br/lote/detalhe/112525", "037")</f>
      </c>
      <c r="B47" s="4" t="s">
        <f>=HYPERLINK("https://www.leilaoonline.com.br/lote/detalhe/112525",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86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=HYPERLINK("https://www.leilaoonline.com.br/lote/detalhe/112531", "038")</f>
      </c>
      <c r="B48" s="4" t="s">
        <f>=HYPERLINK("https://www.leilaoonline.com.br/lote/detalhe/112531", "veja o vídeo!! TRATOR AGRALE 4300; ANO 1998 -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=HYPERLINK("https://www.leilaoonline.com.br/lote/detalhe/112523", "039")</f>
      </c>
      <c r="B49" s="4" t="s">
        <f>=HYPERLINK("https://www.leilaoonline.com.br/lote/detalhe/112523", "TRATOR VALMET 60 ID.; ANO 71")</f>
      </c>
      <c r="C49" s="4" t="inlineStr">
        <is>
          <t>Não vendido</t>
        </is>
      </c>
      <c r="D49" s="4" t="inlineStr">
        <is>
          <t>49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=HYPERLINK("https://www.leilaoonline.com.br/lote/detalhe/112532", "040")</f>
      </c>
      <c r="B50" s="4" t="s">
        <f>=HYPERLINK("https://www.leilaoonline.com.br/lote/detalhe/112532", "veja o vídeo!! TRATOR VALTRA BH 205I COM LÂMINA DIANTEIRA; ANO 2013; HORIMETRO 8130")</f>
      </c>
      <c r="C50" s="4" t="inlineStr">
        <is>
          <t>Não vendido</t>
        </is>
      </c>
      <c r="D50" s="4" t="inlineStr">
        <is>
          <t>114</t>
        </is>
      </c>
      <c r="E50" s="5" t="inlineStr">
        <is>
          <t>210.500,00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=HYPERLINK("https://www.leilaoonline.com.br/lote/detalhe/112522", "041")</f>
      </c>
      <c r="B51" s="4" t="s">
        <f>=HYPERLINK("https://www.leilaoonline.com.br/lote/detalhe/112522",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46</t>
        </is>
      </c>
      <c r="E51" s="5" t="inlineStr">
        <is>
          <t>46.500,00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=HYPERLINK("https://www.leilaoonline.com.br/lote/detalhe/112527", "042")</f>
      </c>
      <c r="B52" s="4" t="s">
        <f>=HYPERLINK("https://www.leilaoonline.com.br/lote/detalhe/112527", "2 TRATORES GIRO ZERO HUSQVARNA")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=HYPERLINK("https://www.leilaoonline.com.br/lote/detalhe/112526", "043")</f>
      </c>
      <c r="B53" s="4" t="s">
        <f>=HYPERLINK("https://www.leilaoonline.com.br/lote/detalhe/112526", "TRATOR VALMET; MODELO 65 ID.; ANO 78 -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=HYPERLINK("https://www.leilaoonline.com.br/lote/detalhe/112533", "044")</f>
      </c>
      <c r="B54" s="4" t="s">
        <f>=HYPERLINK("https://www.leilaoonline.com.br/lote/detalhe/112533", "TRATOR FORD 8 BR; SEM ANO DE IDENTIFICAÇÃO OU PLAQUETA")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=HYPERLINK("https://www.leilaoonline.com.br/lote/detalhe/112528", "045")</f>
      </c>
      <c r="B55" s="4" t="s">
        <f>=HYPERLINK("https://www.leilaoonline.com.br/lote/detalhe/112528", "GRADE ARADORA DE ARRASTO 14 X 28 POLEGADAS; ANO 2021; ESPESSAMENTO 27CM")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=HYPERLINK("https://www.leilaoonline.com.br/lote/detalhe/112545", "046")</f>
      </c>
      <c r="B56" s="4" t="s">
        <f>=HYPERLINK("https://www.leilaoonline.com.br/lote/detalhe/112545", "veja o vídeo!! PÁ CARREGADEIRA MICHIGAN 75 III.; ANO 1978 -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43.000,00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=HYPERLINK("https://www.leilaoonline.com.br/lote/detalhe/112534", "048")</f>
      </c>
      <c r="B57" s="4" t="s">
        <f>=HYPERLINK("https://www.leilaoonline.com.br/lote/detalhe/112534", "GRADE ARADORA; 20 DISCOS X 26; TRANSPORTE NO HIDRÁULICO")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=HYPERLINK("https://www.leilaoonline.com.br/lote/detalhe/112535", "049")</f>
      </c>
      <c r="B58" s="4" t="s">
        <f>=HYPERLINK("https://www.leilaoonline.com.br/lote/detalhe/112535", "GRADE ARADORA; 14 DISCOS X 26")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=HYPERLINK("https://www.leilaoonline.com.br/lote/detalhe/112537", "050")</f>
      </c>
      <c r="B59" s="4" t="s">
        <f>=HYPERLINK("https://www.leilaoonline.com.br/lote/detalhe/112537", "RECOLHEDORA DE FEIJÃO; MARCA MIAC")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=HYPERLINK("https://www.leilaoonline.com.br/lote/detalhe/112547", "051")</f>
      </c>
      <c r="B60" s="4" t="s">
        <f>=HYPERLINK("https://www.leilaoonline.com.br/lote/detalhe/112547", "CABINE COMPLETA DO CAMINHÃO VOLKSWAGEN 12 140")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=HYPERLINK("https://www.leilaoonline.com.br/lote/detalhe/112540", "052")</f>
      </c>
      <c r="B61" s="4" t="s">
        <f>=HYPERLINK("https://www.leilaoonline.com.br/lote/detalhe/112540", "LOTE COM APROX. 13.300 GALÕES DE 10L (LANCE POR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=HYPERLINK("https://www.leilaoonline.com.br/lote/detalhe/113158", "053")</f>
      </c>
      <c r="B62" s="4" t="s">
        <f>=HYPERLINK("https://www.leilaoonline.com.br/lote/detalhe/113158", "CARRETA PARA TRANSPORTE DE MADEIRA")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=HYPERLINK("https://www.leilaoonline.com.br/lote/detalhe/112546", "054")</f>
      </c>
      <c r="B63" s="4" t="s">
        <f>=HYPERLINK("https://www.leilaoonline.com.br/lote/detalhe/112546", "COLHEDEIRA DE MILHO DE UMA RUA; MARCA PENHA")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=HYPERLINK("https://www.leilaoonline.com.br/lote/detalhe/112539", "055")</f>
      </c>
      <c r="B64" s="4" t="s">
        <f>=HYPERLINK("https://www.leilaoonline.com.br/lote/detalhe/112539", "MOTOR LIEBHERR DA ESCAVADEIRA; 6 CILINDROS; ANO 2000; COMPLETO")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=HYPERLINK("https://www.leilaoonline.com.br/lote/detalhe/112542", "056")</f>
      </c>
      <c r="B65" s="4" t="s">
        <f>=HYPERLINK("https://www.leilaoonline.com.br/lote/detalhe/112542", "2 TRINCHAS DE 2 METROS")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=HYPERLINK("https://www.leilaoonline.com.br/lote/detalhe/113159", "057")</f>
      </c>
      <c r="B66" s="4" t="s">
        <f>=HYPERLINK("https://www.leilaoonline.com.br/lote/detalhe/113159", "PLAINA DE 2 RODAS (PUXADA POR TRATOR)")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=HYPERLINK("https://www.leilaoonline.com.br/lote/detalhe/112543", "058")</f>
      </c>
      <c r="B67" s="4" t="s">
        <f>=HYPERLINK("https://www.leilaoonline.com.br/lote/detalhe/112543", "BRAÇO DE RETRO ESCAVADEIRA PARA MINI CARREGADEIRA")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=HYPERLINK("https://www.leilaoonline.com.br/lote/detalhe/112544", "059")</f>
      </c>
      <c r="B68" s="4" t="s">
        <f>=HYPERLINK("https://www.leilaoonline.com.br/lote/detalhe/112544", "veja o vídeo!! MOTOR MERCEDES BENZ; MODELO 1721; COMPLETO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=HYPERLINK("https://www.leilaoonline.com.br/lote/detalhe/112538", "060")</f>
      </c>
      <c r="B69" s="4" t="s">
        <f>=HYPERLINK("https://www.leilaoonline.com.br/lote/detalhe/112538", "BRITADOR CONE; 120 TS; DESMONTADO")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34.750,00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=HYPERLINK("https://www.leilaoonline.com.br/lote/detalhe/112549", "061")</f>
      </c>
      <c r="B70" s="4" t="s">
        <f>=HYPERLINK("https://www.leilaoonline.com.br/lote/detalhe/112549", "4 BOMBAS DE 400 CV CADA")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34.500,00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=HYPERLINK("https://www.leilaoonline.com.br/lote/detalhe/112557", "062")</f>
      </c>
      <c r="B71" s="4" t="s">
        <f>=HYPERLINK("https://www.leilaoonline.com.br/lote/detalhe/112557", "SERRA DE FITA; PARA FERRO, MADEIRA E OUTROS; COM ACESSÓRIO DE SOLDAR A SERRA")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=HYPERLINK("https://www.leilaoonline.com.br/lote/detalhe/112558", "063")</f>
      </c>
      <c r="B72" s="4" t="s">
        <f>=HYPERLINK("https://www.leilaoonline.com.br/lote/detalhe/112558", "CAMBIO EATON.; 5 MARCHAS")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2.950,00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=HYPERLINK("https://www.leilaoonline.com.br/lote/detalhe/112550", "064")</f>
      </c>
      <c r="B73" s="4" t="s">
        <f>=HYPERLINK("https://www.leilaoonline.com.br/lote/detalhe/112550", "LAVADEIRA INDUSTRIAL COMPLETA")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=HYPERLINK("https://www.leilaoonline.com.br/lote/detalhe/113164", "065")</f>
      </c>
      <c r="B74" s="4" t="s">
        <f>=HYPERLINK("https://www.leilaoonline.com.br/lote/detalhe/113164", "TRATOR VALMET MODELO 68; ANO 1982 - FUNCIONANDO")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=HYPERLINK("https://www.leilaoonline.com.br/lote/detalhe/112554", "066")</f>
      </c>
      <c r="B75" s="4" t="s">
        <f>=HYPERLINK("https://www.leilaoonline.com.br/lote/detalhe/112554", "SULCADOR DE CANA; MARCA DMB; COM DISCOS DE CORTE PARA PLANTIO DIRETO")</f>
      </c>
      <c r="C75" s="4" t="inlineStr">
        <is>
          <t>Não vendido</t>
        </is>
      </c>
      <c r="D75" s="4" t="inlineStr">
        <is>
          <t>31</t>
        </is>
      </c>
      <c r="E75" s="5" t="inlineStr">
        <is>
          <t>13.000,00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=HYPERLINK("https://www.leilaoonline.com.br/lote/detalhe/113157", "067")</f>
      </c>
      <c r="B76" s="4" t="s">
        <f>=HYPERLINK("https://www.leilaoonline.com.br/lote/detalhe/113157", "CARRETA/TANQUE DE ÁGUA")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5.350,00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=HYPERLINK("https://www.leilaoonline.com.br/lote/detalhe/112548", "068")</f>
      </c>
      <c r="B77" s="4" t="s">
        <f>=HYPERLINK("https://www.leilaoonline.com.br/lote/detalhe/112548", "PENEIRA VIBRATÓRIA COM 7 METROS DE COMPRIMENTO DE 3 DEC.")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=HYPERLINK("https://www.leilaoonline.com.br/lote/detalhe/112555", "069")</f>
      </c>
      <c r="B78" s="4" t="s">
        <f>=HYPERLINK("https://www.leilaoonline.com.br/lote/detalhe/112555", "MOTOR GERADOR MERCEDES BENZ; 4 CILINDROS; 30/40 KVA (ALTERNADOR)")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=HYPERLINK("https://www.leilaoonline.com.br/lote/detalhe/112556", "070")</f>
      </c>
      <c r="B79" s="4" t="s">
        <f>=HYPERLINK("https://www.leilaoonline.com.br/lote/detalhe/112556", "CAPOTA DE FIBRA PARA CAMINHONETE S10; CABINADO SIMPLES")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=HYPERLINK("https://www.leilaoonline.com.br/lote/detalhe/113165", "071")</f>
      </c>
      <c r="B80" s="4" t="s">
        <f>=HYPERLINK("https://www.leilaoonline.com.br/lote/detalhe/113165", "TRATOR CBT 8440; COM DIREÇÃO HIDRÁULICA; ANO 1986")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=HYPERLINK("https://www.leilaoonline.com.br/lote/detalhe/113166", "072")</f>
      </c>
      <c r="B81" s="4" t="s">
        <f>=HYPERLINK("https://www.leilaoonline.com.br/lote/detalhe/113166", "VW/GOL 1.0; 2007/2008; PRETA; ALCO./GASOL. - FUNCIONANDO")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=HYPERLINK("https://www.leilaoonline.com.br/lote/detalhe/112551", "073")</f>
      </c>
      <c r="B82" s="4" t="s">
        <f>=HYPERLINK("https://www.leilaoonline.com.br/lote/detalhe/112551", "MOTO-FREIO WEG 30HP WMINING PREMIUM")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=HYPERLINK("https://www.leilaoonline.com.br/lote/detalhe/112552", "074")</f>
      </c>
      <c r="B83" s="4" t="s">
        <f>=HYPERLINK("https://www.leilaoonline.com.br/lote/detalhe/112552", "MOTOR WEG 40HP 1700RPM WMINING PREMIUM")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=HYPERLINK("https://www.leilaoonline.com.br/lote/detalhe/112564", "083")</f>
      </c>
      <c r="B84" s="4" t="s">
        <f>=HYPERLINK("https://www.leilaoonline.com.br/lote/detalhe/112564", "JETBOOD 5 LUGARES, ANO 2013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=HYPERLINK("https://www.leilaoonline.com.br/lote/detalhe/112572", "084")</f>
      </c>
      <c r="B85" s="4" t="s">
        <f>=HYPERLINK("https://www.leilaoonline.com.br/lote/detalhe/112572", "CONCHA DE HIDRAULICO PARA TRATOR")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=HYPERLINK("https://www.leilaoonline.com.br/lote/detalhe/112565", "085")</f>
      </c>
      <c r="B86" s="4" t="s">
        <f>=HYPERLINK("https://www.leilaoonline.com.br/lote/detalhe/112565", "AR CONDICIONADO DE JANELA 18.000 BTUS; MARCA SPRINGER; QUENTE E FRIO")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=HYPERLINK("https://www.leilaoonline.com.br/lote/detalhe/112566", "086")</f>
      </c>
      <c r="B87" s="4" t="s">
        <f>=HYPERLINK("https://www.leilaoonline.com.br/lote/detalhe/112566", "CARRETA PRETA; 1978/1978; PARA 30 MIL LITROS; TODA EM AÇO INÓX; PESO DO TANQUE: 11 TONELADAS; COM DOCUMENTO EM DIA")</f>
      </c>
      <c r="C87" s="4" t="inlineStr">
        <is>
          <t>Não vendido</t>
        </is>
      </c>
      <c r="D87" s="4" t="inlineStr">
        <is>
          <t>86</t>
        </is>
      </c>
      <c r="E87" s="5" t="inlineStr">
        <is>
          <t>121.000,09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=HYPERLINK("https://www.leilaoonline.com.br/lote/detalhe/112567", "087")</f>
      </c>
      <c r="B88" s="4" t="s">
        <f>=HYPERLINK("https://www.leilaoonline.com.br/lote/detalhe/112567", "CARRETA REB/FNV FRUEHAUF; PRETA; 1974/1974; PARA 30 MIL LITROS; TODA EM AÇO INÓX; PESO DO TANQUE: 11 TONELADAS; COM DOCUMENTO EM DIA")</f>
      </c>
      <c r="C88" s="4" t="inlineStr">
        <is>
          <t>Não vendido</t>
        </is>
      </c>
      <c r="D88" s="4" t="inlineStr">
        <is>
          <t>87</t>
        </is>
      </c>
      <c r="E88" s="5" t="inlineStr">
        <is>
          <t>121.000,00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=HYPERLINK("https://www.leilaoonline.com.br/lote/detalhe/112568", "088")</f>
      </c>
      <c r="B89" s="4" t="s">
        <f>=HYPERLINK("https://www.leilaoonline.com.br/lote/detalhe/112568", "50 TONELADAS DE TUBOS DE 8.10.12.14 POLEGADAS; COMPRIMENTO DE 8 METROS E 12 METROS")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4,50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=HYPERLINK("https://www.leilaoonline.com.br/lote/detalhe/112569", "089")</f>
      </c>
      <c r="B90" s="4" t="s">
        <f>=HYPERLINK("https://www.leilaoonline.com.br/lote/detalhe/112569", "MOINHO DE BOLA")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42.250,00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=HYPERLINK("https://www.leilaoonline.com.br/lote/detalhe/112570", "090")</f>
      </c>
      <c r="B91" s="4" t="s">
        <f>=HYPERLINK("https://www.leilaoonline.com.br/lote/detalhe/112570", "1 MOINHO DE BOLA COMPLETO")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29.500,00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=HYPERLINK("https://www.leilaoonline.com.br/lote/detalhe/112571", "091")</f>
      </c>
      <c r="B92" s="4" t="s">
        <f>=HYPERLINK("https://www.leilaoonline.com.br/lote/detalhe/112571", "MOINHO DE BOLA")</f>
      </c>
      <c r="C92" s="4" t="inlineStr">
        <is>
          <t>Não vendido</t>
        </is>
      </c>
      <c r="D92" s="4" t="inlineStr">
        <is>
          <t>181</t>
        </is>
      </c>
      <c r="E92" s="5" t="inlineStr">
        <is>
          <t>106.000,00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=HYPERLINK("https://www.leilaoonline.com.br/lote/detalhe/112573", "092")</f>
      </c>
      <c r="B93" s="4" t="s">
        <f>=HYPERLINK("https://www.leilaoonline.com.br/lote/detalhe/112573", "CONTAINER MARÍTIMO DE 6M DE COMPRIMENTO")</f>
      </c>
      <c r="C93" s="4" t="inlineStr">
        <is>
          <t>Vendido</t>
        </is>
      </c>
      <c r="D93" s="4" t="inlineStr">
        <is>
          <t>23</t>
        </is>
      </c>
      <c r="E93" s="5" t="inlineStr">
        <is>
          <t>10.250,00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=HYPERLINK("https://www.leilaoonline.com.br/lote/detalhe/112574", "093")</f>
      </c>
      <c r="B94" s="4" t="s">
        <f>=HYPERLINK("https://www.leilaoonline.com.br/lote/detalhe/112574", "ALIMENTADOR MARCA ALLIS 1.50 DE LARGURA POR 4 DE COMPRIMENTO")</f>
      </c>
      <c r="C94" s="4" t="inlineStr">
        <is>
          <t>Não vendido</t>
        </is>
      </c>
      <c r="D94" s="4" t="inlineStr">
        <is>
          <t>10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=HYPERLINK("https://www.leilaoonline.com.br/lote/detalhe/112575", "094")</f>
      </c>
      <c r="B95" s="4" t="s">
        <f>=HYPERLINK("https://www.leilaoonline.com.br/lote/detalhe/112575", "CADEIRA ELÉTRICA (ODONTOLOGIA, ESTÉTICA E OUTROS); VÁRIAS POSIÇÕES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=HYPERLINK("https://www.leilaoonline.com.br/lote/detalhe/112576", "095")</f>
      </c>
      <c r="B96" s="4" t="s">
        <f>=HYPERLINK("https://www.leilaoonline.com.br/lote/detalhe/112576", "FOGÃO INDUSTRIAL DE INÓX; COM 4 E 6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=HYPERLINK("https://www.leilaoonline.com.br/lote/detalhe/112577", "096")</f>
      </c>
      <c r="B97" s="4" t="s">
        <f>=HYPERLINK("https://www.leilaoonline.com.br/lote/detalhe/112577", "CHOCADEIRA DE OVO DE AVESTRUZ E NASCEDOURO")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=HYPERLINK("https://www.leilaoonline.com.br/lote/detalhe/112578", "097")</f>
      </c>
      <c r="B98" s="4" t="s">
        <f>=HYPERLINK("https://www.leilaoonline.com.br/lote/detalhe/112578", "PULVERIZADOR DE 400L; HATSUTA")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2.500,00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=HYPERLINK("https://www.leilaoonline.com.br/lote/detalhe/112579", "098")</f>
      </c>
      <c r="B99" s="4" t="s">
        <f>=HYPERLINK("https://www.leilaoonline.com.br/lote/detalhe/112579", "ROÇADEIRA DUPLA DE 2,6M; TRANSMISSÃO DE CARDAN; MARCA BALDAN")</f>
      </c>
      <c r="C99" s="4" t="inlineStr">
        <is>
          <t>Vendido</t>
        </is>
      </c>
      <c r="D99" s="4" t="inlineStr">
        <is>
          <t>34</t>
        </is>
      </c>
      <c r="E99" s="5" t="inlineStr">
        <is>
          <t>10.250,00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=HYPERLINK("https://www.leilaoonline.com.br/lote/detalhe/112580", "099")</f>
      </c>
      <c r="B100" s="4" t="s">
        <f>=HYPERLINK("https://www.leilaoonline.com.br/lote/detalhe/112580", "PULVERIZADOR JACTO DE 500L")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=HYPERLINK("https://www.leilaoonline.com.br/lote/detalhe/112581", "100")</f>
      </c>
      <c r="B101" s="4" t="s">
        <f>=HYPERLINK("https://www.leilaoonline.com.br/lote/detalhe/112581", "GRADE NIVELADORA 44 DISCOS; MANCAL A ÓLEO; MARCA PICCIN")</f>
      </c>
      <c r="C101" s="4" t="inlineStr">
        <is>
          <t>Não vendido</t>
        </is>
      </c>
      <c r="D101" s="4" t="inlineStr">
        <is>
          <t>19</t>
        </is>
      </c>
      <c r="E101" s="5" t="inlineStr">
        <is>
          <t>11.500,00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=HYPERLINK("https://www.leilaoonline.com.br/lote/detalhe/112582", "101")</f>
      </c>
      <c r="B102" s="4" t="s">
        <f>=HYPERLINK("https://www.leilaoonline.com.br/lote/detalhe/112582", "CHARRETE TROLE PARA PONEI")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2.800,00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=HYPERLINK("https://www.leilaoonline.com.br/lote/detalhe/112583", "102")</f>
      </c>
      <c r="B103" s="4" t="s">
        <f>=HYPERLINK("https://www.leilaoonline.com.br/lote/detalhe/112583", "TANQUE DE 2.000L; NA CARRETA; SEM RODAS")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=HYPERLINK("https://www.leilaoonline.com.br/lote/detalhe/112584", "103")</f>
      </c>
      <c r="B104" s="4" t="s">
        <f>=HYPERLINK("https://www.leilaoonline.com.br/lote/detalhe/112584", "PLANTADEIRA 2 LINHAS")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=HYPERLINK("https://www.leilaoonline.com.br/lote/detalhe/112585", "104")</f>
      </c>
      <c r="B105" s="4" t="s">
        <f>=HYPERLINK("https://www.leilaoonline.com.br/lote/detalhe/112585", "MUNCK 8 TONELADAS; COM GIRO 360 GRAUS - FUNCIONANDO")</f>
      </c>
      <c r="C105" s="4" t="inlineStr">
        <is>
          <t>Não vendido</t>
        </is>
      </c>
      <c r="D105" s="4" t="inlineStr">
        <is>
          <t>35</t>
        </is>
      </c>
      <c r="E105" s="5" t="inlineStr">
        <is>
          <t>33.000,00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=HYPERLINK("https://www.leilaoonline.com.br/lote/detalhe/112586", "107")</f>
      </c>
      <c r="B106" s="4" t="s">
        <f>=HYPERLINK("https://www.leilaoonline.com.br/lote/detalhe/112586", "DIFERENCIAL REDUZIDO ROCUEL PARA RODAS DE 8 FUROS")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5.050,00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=HYPERLINK("https://www.leilaoonline.com.br/lote/detalhe/112601", "108")</f>
      </c>
      <c r="B107" s="4" t="s">
        <f>=HYPERLINK("https://www.leilaoonline.com.br/lote/detalhe/112601", "ROÇADEIRA LATERAL")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=HYPERLINK("https://www.leilaoonline.com.br/lote/detalhe/112587", "223")</f>
      </c>
      <c r="B108" s="4" t="s">
        <f>=HYPERLINK("https://www.leilaoonline.com.br/lote/detalhe/112587", "(LT123) UNIDADE CONDENSADORA GREE + EVAPORADORA • 41.000 BTU")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=HYPERLINK("https://www.leilaoonline.com.br/lote/detalhe/112588", "224")</f>
      </c>
      <c r="B109" s="4" t="s">
        <f>=HYPERLINK("https://www.leilaoonline.com.br/lote/detalhe/112588", "(LT124) UNIDADE CONDENSADORA GREE + EVAPORADORA • 41.000 BTU")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=HYPERLINK("https://www.leilaoonline.com.br/lote/detalhe/112589", "225")</f>
      </c>
      <c r="B110" s="4" t="s">
        <f>=HYPERLINK("https://www.leilaoonline.com.br/lote/detalhe/112589", "(LT125) UNIDADE CONDENSADORA GREE + EVAPORADORA • 41.000 BTU")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=HYPERLINK("https://www.leilaoonline.com.br/lote/detalhe/112590", "226")</f>
      </c>
      <c r="B111" s="4" t="s">
        <f>=HYPERLINK("https://www.leilaoonline.com.br/lote/detalhe/112590", "(LT126) UNIDADE CONDENSADORA GREE + EVAPORADORA • 41.000 BTU")</f>
      </c>
      <c r="C111" s="4" t="inlineStr">
        <is>
          <t>Não vendido</t>
        </is>
      </c>
      <c r="D111" s="4" t="inlineStr">
        <is>
          <t>8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=HYPERLINK("https://www.leilaoonline.com.br/lote/detalhe/112591", "227")</f>
      </c>
      <c r="B112" s="4" t="s">
        <f>=HYPERLINK("https://www.leilaoonline.com.br/lote/detalhe/112591", "(LT127) UNIDADE CONDENSADORA GREE + EVAPORADORA • 41.000 BTU")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=HYPERLINK("https://www.leilaoonline.com.br/lote/detalhe/112592", "228")</f>
      </c>
      <c r="B113" s="4" t="s">
        <f>=HYPERLINK("https://www.leilaoonline.com.br/lote/detalhe/112592", "(LT128) UNIDADE CONDENSADORA GREE + EVAPORADORA • 41.000 BTU")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=HYPERLINK("https://www.leilaoonline.com.br/lote/detalhe/112593", "229")</f>
      </c>
      <c r="B114" s="4" t="s">
        <f>=HYPERLINK("https://www.leilaoonline.com.br/lote/detalhe/112593", "(LT129) UNIDADE CONDENSADORA GREE + EVAPORADORA • 41.000 BTU")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=HYPERLINK("https://www.leilaoonline.com.br/lote/detalhe/112594", "230")</f>
      </c>
      <c r="B115" s="4" t="s">
        <f>=HYPERLINK("https://www.leilaoonline.com.br/lote/detalhe/112594", "(LT130) UNIDADE CONDENSADORA GREE + EVAPORADORA • 41.000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=HYPERLINK("https://www.leilaoonline.com.br/lote/detalhe/112595", "231")</f>
      </c>
      <c r="B116" s="4" t="s">
        <f>=HYPERLINK("https://www.leilaoonline.com.br/lote/detalhe/112595", "(LT131) UNIDADE CONDENSADORA FUJITSU + EVAPORADORA • 12.000 BTU")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=HYPERLINK("https://www.leilaoonline.com.br/lote/detalhe/112596", "232")</f>
      </c>
      <c r="B117" s="4" t="s">
        <f>=HYPERLINK("https://www.leilaoonline.com.br/lote/detalhe/112596", "(LT132) UNIDADE CONDENSADORA FUJITSU + EVAPORADORA • 12.000 BTU")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=HYPERLINK("https://www.leilaoonline.com.br/lote/detalhe/112597", "233")</f>
      </c>
      <c r="B118" s="4" t="s">
        <f>=HYPERLINK("https://www.leilaoonline.com.br/lote/detalhe/112597", "(LT133) UNIDADE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=HYPERLINK("https://www.leilaoonline.com.br/lote/detalhe/112598", "234")</f>
      </c>
      <c r="B119" s="4" t="s">
        <f>=HYPERLINK("https://www.leilaoonline.com.br/lote/detalhe/112598", "(LT134) UNIDADE CONDENSADORA SPRINGER CARRIER + EVAPORADORA • 90.000 BTU")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=HYPERLINK("https://www.leilaoonline.com.br/lote/detalhe/112599", "235")</f>
      </c>
      <c r="B120" s="4" t="s">
        <f>=HYPERLINK("https://www.leilaoonline.com.br/lote/detalhe/112599", "(LT130A) TRANSFORMADOR")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=HYPERLINK("https://www.leilaoonline.com.br/lote/detalhe/112600", "237")</f>
      </c>
      <c r="B121" s="4" t="s">
        <f>=HYPERLINK("https://www.leilaoonline.com.br/lote/detalhe/112600", "(LT137) SECADORECOAIR MOD ED100")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=HYPERLINK("https://www.leilaoonline.com.br/lote/detalhe/112602", "238")</f>
      </c>
      <c r="B122" s="4" t="s">
        <f>=HYPERLINK("https://www.leilaoonline.com.br/lote/detalhe/112602", "(LT138) CORTINA DE AR GREE")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=HYPERLINK("https://www.leilaoonline.com.br/lote/detalhe/112603", "239")</f>
      </c>
      <c r="B123" s="4" t="s">
        <f>=HYPERLINK("https://www.leilaoonline.com.br/lote/detalhe/112603", "(LT139) COMPRESSOR ATLAS COPCO")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2.456,00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=HYPERLINK("https://www.leilaoonline.com.br/lote/detalhe/112604", "240")</f>
      </c>
      <c r="B124" s="4" t="s">
        <f>=HYPERLINK("https://www.leilaoonline.com.br/lote/detalhe/112604", "(LT140) COMPRESSOR ATLAS COPCO")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2.606,00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=HYPERLINK("https://www.leilaoonline.com.br/lote/detalhe/112605", "241")</f>
      </c>
      <c r="B125" s="4" t="s">
        <f>=HYPERLINK("https://www.leilaoonline.com.br/lote/detalhe/112605", "RACK FURAKAWA RACK ABERTO ENTERPRISE 45U")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=HYPERLINK("https://www.leilaoonline.com.br/lote/detalhe/112606", "262")</f>
      </c>
      <c r="B126" s="4" t="s">
        <f>=HYPERLINK("https://www.leilaoonline.com.br/lote/detalhe/112606", "LOTE 08 - CARRETA REBOQUE 4 PNEUS COM 2 BANHEIROS QUÍMICOS MÓVEIS MASCULINO E FEMININO; C/ ÁRMARIO DE FERRO E CAIXA D'ÁGUA INÓX")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2.200,00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2026-06-19T16:57:09.00Z</dcterms:created>
  <dc:creator>Tellks Tecnologia</dc:creator>
  <cp:revision>0</cp:revision>
</cp:coreProperties>
</file>