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e Prisma 20 • Fit, Civic e HRV 20 • Virtus 18 • Mercedes LS1634, C180 • GOL GTS • Sav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=HYPERLINK("https://www.leilaoonline.com.br/lote/detalhe/115314", "095")</f>
      </c>
      <c r="B11" s="4" t="s">
        <f>=HYPERLINK("https://www.leilaoonline.com.br/lote/detalhe/115314", "RURAL FORD F75; 1976/1976; AZUL; GASOLINA - FUNCIONANDO - FROTA A82")</f>
      </c>
      <c r="C11" s="4" t="inlineStr">
        <is>
          <t>Vendido</t>
        </is>
      </c>
      <c r="D11" s="4" t="inlineStr">
        <is>
          <t>9</t>
        </is>
      </c>
      <c r="E11" s="5" t="inlineStr">
        <is>
          <t>18.000,00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=HYPERLINK("https://www.leilaoonline.com.br/lote/detalhe/114299", "098")</f>
      </c>
      <c r="B12" s="4" t="s">
        <f>=HYPERLINK("https://www.leilaoonline.com.br/lote/detalhe/114299", "VW/SAVEIRO CD CROSS  MA; 2014/2015; AZUL; ALCO./GASOL.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=HYPERLINK("https://www.leilaoonline.com.br/lote/detalhe/114302", "105")</f>
      </c>
      <c r="B13" s="4" t="s">
        <f>=HYPERLINK("https://www.leilaoonline.com.br/lote/detalhe/114302",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113.000,00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=HYPERLINK("https://www.leilaoonline.com.br/lote/detalhe/115132", "106")</f>
      </c>
      <c r="B14" s="4" t="s">
        <f>=HYPERLINK("https://www.leilaoonline.com.br/lote/detalhe/115132", "veja o vídeo!! HONDA/FIT EX CVT; 2020/2020; VERMELHA; ALCO./GASOL. - FUNCIONANDO - APROX. 9.300KM")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69.500,00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=HYPERLINK("https://www.leilaoonline.com.br/lote/detalhe/114297", "107")</f>
      </c>
      <c r="B15" s="4" t="s">
        <f>=HYPERLINK("https://www.leilaoonline.com.br/lote/detalhe/114297", "veja o vídeo!! MERCEDES BENZ/C180 FF; 2016/2016; PRETA; ALC./GASOL.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85.000,00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=HYPERLINK("https://www.leilaoonline.com.br/lote/detalhe/114298", "108")</f>
      </c>
      <c r="B16" s="4" t="s">
        <f>=HYPERLINK("https://www.leilaoonline.com.br/lote/detalhe/114298",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=HYPERLINK("https://www.leilaoonline.com.br/lote/detalhe/114304", "109")</f>
      </c>
      <c r="B17" s="4" t="s">
        <f>=HYPERLINK("https://www.leilaoonline.com.br/lote/detalhe/114304", "veja o vídeo!! HONDA/CIVIC EXL 2.0 16V I-VTEC; 2019/2020; PRETA; ALCO./GASOL. - FUNCIONANDO - IPVA 2022 PAGO")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87.500,00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=HYPERLINK("https://www.leilaoonline.com.br/lote/detalhe/114306", "110")</f>
      </c>
      <c r="B18" s="4" t="s">
        <f>=HYPERLINK("https://www.leilaoonline.com.br/lote/detalhe/114306", "HONDA/WR-V EXL CVT; 2019/2020; CINZA; ALCO./GASOL. - FUNCIONANDO - IPVA 2022 PAGO")</f>
      </c>
      <c r="C18" s="4" t="inlineStr">
        <is>
          <t>Não vendido</t>
        </is>
      </c>
      <c r="D18" s="4" t="inlineStr">
        <is>
          <t>143</t>
        </is>
      </c>
      <c r="E18" s="5" t="inlineStr">
        <is>
          <t>77.000,00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=HYPERLINK("https://www.leilaoonline.com.br/lote/detalhe/114303", "111")</f>
      </c>
      <c r="B19" s="4" t="s">
        <f>=HYPERLINK("https://www.leilaoonline.com.br/lote/detalhe/114303", "veja o vídeo!! HONDA/HR-V TOURING; 2021/2021; CINZA; GASOLINA - FUNCIONANDO - IPVA 2022 PAGO")</f>
      </c>
      <c r="C19" s="4" t="inlineStr">
        <is>
          <t>Não vendido</t>
        </is>
      </c>
      <c r="D19" s="4" t="inlineStr">
        <is>
          <t>71</t>
        </is>
      </c>
      <c r="E19" s="5" t="inlineStr">
        <is>
          <t>97.500,00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=HYPERLINK("https://www.leilaoonline.com.br/lote/detalhe/114295", "112")</f>
      </c>
      <c r="B20" s="4" t="s">
        <f>=HYPERLINK("https://www.leilaoonline.com.br/lote/detalhe/114295", "veja o vídeo!! GM/CHEVROLET A20 CUSTOM; 1989/1990; BRANCA; DIESEL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61.000,00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=HYPERLINK("https://www.leilaoonline.com.br/lote/detalhe/114305", "113")</f>
      </c>
      <c r="B21" s="4" t="s">
        <f>=HYPERLINK("https://www.leilaoonline.com.br/lote/detalhe/114305", "veja o vídeo!! HONDA/HR-V EXL CVT; 2019/2020; PRETA; ALCO./GASOL. - FUNCIONANDO - IPVA 2022 PAGO 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87.500,00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=HYPERLINK("https://www.leilaoonline.com.br/lote/detalhe/114952", "114")</f>
      </c>
      <c r="B22" s="4" t="s">
        <f>=HYPERLINK("https://www.leilaoonline.com.br/lote/detalhe/114952", "VW/GOL GTS; 1991/1991; VERMELHA; GASOLINA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=HYPERLINK("https://www.leilaoonline.com.br/lote/detalhe/114307", "115")</f>
      </c>
      <c r="B23" s="4" t="s">
        <f>=HYPERLINK("https://www.leilaoonline.com.br/lote/detalhe/114307", "veja o vídeo!! I/DODGE JOURNEY SXT; 2009/2010; PRATA; GASOLINA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=HYPERLINK("https://www.leilaoonline.com.br/lote/detalhe/115067", "116")</f>
      </c>
      <c r="B24" s="4" t="s">
        <f>=HYPERLINK("https://www.leilaoonline.com.br/lote/detalhe/115067", "veja o vídeo!! CHEVROLET/ONIX PLUS JOY; 2020/2020; BRANCA; ALCO./GASOL.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39.500,00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=HYPERLINK("https://www.leilaoonline.com.br/lote/detalhe/115298", "117")</f>
      </c>
      <c r="B25" s="4" t="s">
        <f>=HYPERLINK("https://www.leilaoonline.com.br/lote/detalhe/115298", "veja o vídeo!! TOYOTA/ETIOS SD XS; 2014/2015; BRANCA; ALCO./GASOL. - FUNCIONANDO - IPVA 2022 PAGO")</f>
      </c>
      <c r="C25" s="4" t="inlineStr">
        <is>
          <t>Não vendido</t>
        </is>
      </c>
      <c r="D25" s="4" t="inlineStr">
        <is>
          <t>50</t>
        </is>
      </c>
      <c r="E25" s="5" t="inlineStr">
        <is>
          <t>31.500,00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=HYPERLINK("https://www.leilaoonline.com.br/lote/detalhe/114300", "118")</f>
      </c>
      <c r="B26" s="4" t="s">
        <f>=HYPERLINK("https://www.leilaoonline.com.br/lote/detalhe/114300", "veja o vídeo!! FIAT/UNO MILLE ECONOMY; 2009/2010; BRANCA;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=HYPERLINK("https://www.leilaoonline.com.br/lote/detalhe/114301", "120")</f>
      </c>
      <c r="B27" s="4" t="s">
        <f>=HYPERLINK("https://www.leilaoonline.com.br/lote/detalhe/114301", "veja o vídeo!! FORD/ECOSPORT XLT1.6FLEX; 2008/2008; PRETA; ALCO./GASOL. - FUNCIONANDO - IPVA 2022 PAGO")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=HYPERLINK("https://www.leilaoonline.com.br/lote/detalhe/115299", "121")</f>
      </c>
      <c r="B28" s="4" t="s">
        <f>=HYPERLINK("https://www.leilaoonline.com.br/lote/detalhe/115299", "veja o vídeo!! HONDA/CB 300R; 2010/2011; VERMELHA; GASOLINA - FUNCIONANDO 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6.750,00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=HYPERLINK("https://www.leilaoonline.com.br/lote/detalhe/115345", "122")</f>
      </c>
      <c r="B29" s="4" t="s">
        <f>=HYPERLINK("https://www.leilaoonline.com.br/lote/detalhe/115345", "HONDA/FIT LX CVT; 2021/2021; PRATA; ALCO./GASOL. - FUNCIONANDO")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69.000,00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=HYPERLINK("https://www.leilaoonline.com.br/lote/detalhe/115346", "123")</f>
      </c>
      <c r="B30" s="4" t="s">
        <f>=HYPERLINK("https://www.leilaoonline.com.br/lote/detalhe/115346", "veja o vídeo!! HONDA/CITY EXL CVT; 2015/2015; CINZA; ALCO./GASOL.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38.250,00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=HYPERLINK("https://www.leilaoonline.com.br/lote/detalhe/114309", "124")</f>
      </c>
      <c r="B31" s="4" t="s">
        <f>=HYPERLINK("https://www.leilaoonline.com.br/lote/detalhe/114309", "veja o vídeo!! JEEP/RENEGADE SPORT AT; 2016/2016; PRETA; ALCO./GASOL. - FUNCIONANDO")</f>
      </c>
      <c r="C31" s="4" t="inlineStr">
        <is>
          <t>Vendido</t>
        </is>
      </c>
      <c r="D31" s="4" t="inlineStr">
        <is>
          <t>16</t>
        </is>
      </c>
      <c r="E31" s="5" t="inlineStr">
        <is>
          <t>53.000,00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=HYPERLINK("https://www.leilaoonline.com.br/lote/detalhe/114320", "129")</f>
      </c>
      <c r="B32" s="4" t="s">
        <f>=HYPERLINK("https://www.leilaoonline.com.br/lote/detalhe/114320", "veja o vídeo!! HONDA/FIT LXL; 2006/2007; DOURADA; GASOLINA - FUNCIONANDO")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=HYPERLINK("https://www.leilaoonline.com.br/lote/detalhe/115123", "130")</f>
      </c>
      <c r="B33" s="4" t="s">
        <f>=HYPERLINK("https://www.leilaoonline.com.br/lote/detalhe/115123", "HYUNDAI/HR HDB; 2012/2013; BRANCA; DIESEL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38.500,00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=HYPERLINK("https://www.leilaoonline.com.br/lote/detalhe/114313", "132")</f>
      </c>
      <c r="B34" s="4" t="s">
        <f>=HYPERLINK("https://www.leilaoonline.com.br/lote/detalhe/114313", "veja o vídeo!! I/HONDA CR-V LX; 2010/2010; PRETA; GASOLINA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=HYPERLINK("https://www.leilaoonline.com.br/lote/detalhe/114319", "135")</f>
      </c>
      <c r="B35" s="4" t="s">
        <f>=HYPERLINK("https://www.leilaoonline.com.br/lote/detalhe/114319", "veja o vídeo!! HONDA/CIVIC LXS FLEX; 2008/2008; PRETA; ALCO./GASOL.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=HYPERLINK("https://www.leilaoonline.com.br/lote/detalhe/115239", "136")</f>
      </c>
      <c r="B36" s="4" t="s">
        <f>=HYPERLINK("https://www.leilaoonline.com.br/lote/detalhe/115239", "veja o vídeo!! IMP/VW POLO CLAS. 1.8 MI; 1999/2000; PRATA; GASOLINA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=HYPERLINK("https://www.leilaoonline.com.br/lote/detalhe/114312", "137")</f>
      </c>
      <c r="B37" s="4" t="s">
        <f>=HYPERLINK("https://www.leilaoonline.com.br/lote/detalhe/114312", " veja o vídeo!! HONDA/FIT EX; 2008/2008; BRANCA; GASOLINA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23.100,00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=HYPERLINK("https://www.leilaoonline.com.br/lote/detalhe/114314", "138")</f>
      </c>
      <c r="B38" s="4" t="s">
        <f>=HYPERLINK("https://www.leilaoonline.com.br/lote/detalhe/114314", "HONDA/FIT EXL CVT; 2014/2015; VERMELHA; ALCO./GASOL.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=HYPERLINK("https://www.leilaoonline.com.br/lote/detalhe/114317", "140")</f>
      </c>
      <c r="B39" s="4" t="s">
        <f>=HYPERLINK("https://www.leilaoonline.com.br/lote/detalhe/114317", "veja o vídeo!! FIAT/PALIO ATTRACTIV 1.0; 2016/2017; BRANCA; ALCO./GASOL.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=HYPERLINK("https://www.leilaoonline.com.br/lote/detalhe/114315", "146")</f>
      </c>
      <c r="B40" s="4" t="s">
        <f>=HYPERLINK("https://www.leilaoonline.com.br/lote/detalhe/114315", "GM/CLASSIC LIFE; 2004/2005; CINZA; ALCOOL - FUNCIONANDO")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=HYPERLINK("https://www.leilaoonline.com.br/lote/detalhe/114316", "159")</f>
      </c>
      <c r="B41" s="4" t="s">
        <f>=HYPERLINK("https://www.leilaoonline.com.br/lote/detalhe/114316", "HONDA/FIT LXL; 2003/2004; CINZA; GASOLINA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18.500,00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=HYPERLINK("https://www.leilaoonline.com.br/lote/detalhe/114308", "160")</f>
      </c>
      <c r="B42" s="4" t="s">
        <f>=HYPERLINK("https://www.leilaoonline.com.br/lote/detalhe/114308", "veja o vídeo!! I/NISSAN TIIDA 18SL FLEX; 2011/2012; PRATA; ALCO./GASOL.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=HYPERLINK("https://www.leilaoonline.com.br/lote/detalhe/114329", "180")</f>
      </c>
      <c r="B43" s="4" t="s">
        <f>=HYPERLINK("https://www.leilaoonline.com.br/lote/detalhe/114329", "I/PEUGEOT 20/HB XR; 2012/2012; AZUL; ALCO./GASOL.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=HYPERLINK("https://www.leilaoonline.com.br/lote/detalhe/114322", "200")</f>
      </c>
      <c r="B44" s="4" t="s">
        <f>=HYPERLINK("https://www.leilaoonline.com.br/lote/detalhe/114322", "veja o vídeo!! FIAT/IDEA ATTRACTIVE 1.4; 2015/2015; CINZA; ALCO./GASOL.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18.000,00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=HYPERLINK("https://www.leilaoonline.com.br/lote/detalhe/114323", "217")</f>
      </c>
      <c r="B45" s="4" t="s">
        <f>=HYPERLINK("https://www.leilaoonline.com.br/lote/detalhe/114323", "I/HONDA CITY EX FLEX; 2012/2013; PRETA;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39.500,00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=HYPERLINK("https://www.leilaoonline.com.br/lote/detalhe/114328", "222")</f>
      </c>
      <c r="B46" s="4" t="s">
        <f>=HYPERLINK("https://www.leilaoonline.com.br/lote/detalhe/114328", "veja o vídeo!! I/HYUNDAI ELANTRA GLS; 2012/2013; PRATA;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17.750,00</t>
        </is>
      </c>
      <c r="F46" s="4" t="inlineStr">
        <is>
          <t>1550.00</t>
        </is>
      </c>
    </row>
    <row collapsed="false" customFormat="false" customHeight="false" hidden="false" ht="12.1" outlineLevel="0" r="47">
      <c r="A47" s="5" t="s">
        <f>=HYPERLINK("https://www.leilaoonline.com.br/lote/detalhe/114331", "225")</f>
      </c>
      <c r="B47" s="4" t="s">
        <f>=HYPERLINK("https://www.leilaoonline.com.br/lote/detalhe/114331", "veja o vídeo!! VW/GOL CL STAR; 1989/1989; VERMELHA; GASOLINA - FUNCIONANDO")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=HYPERLINK("https://www.leilaoonline.com.br/lote/detalhe/114327", "234")</f>
      </c>
      <c r="B48" s="4" t="s">
        <f>=HYPERLINK("https://www.leilaoonline.com.br/lote/detalhe/114327", "GM/CHEVROLET A10; 1982/1982; BEGE; ALCOOL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19.750,00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=HYPERLINK("https://www.leilaoonline.com.br/lote/detalhe/114326", "248")</f>
      </c>
      <c r="B49" s="4" t="s">
        <f>=HYPERLINK("https://www.leilaoonline.com.br/lote/detalhe/114326", "veja o vídeo!! VW/BRASILIA; 1977/1977; AZUL;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=HYPERLINK("https://www.leilaoonline.com.br/lote/detalhe/114330", "257")</f>
      </c>
      <c r="B50" s="4" t="s">
        <f>=HYPERLINK("https://www.leilaoonline.com.br/lote/detalhe/114330", "veja o vídeo!! VW/GOL CL; 1988/1988; AZUL; ALCOOL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=HYPERLINK("https://www.leilaoonline.com.br/lote/detalhe/115252", "300")</f>
      </c>
      <c r="B51" s="4" t="s">
        <f>=HYPERLINK("https://www.leilaoonline.com.br/lote/detalhe/115252", "CAMINHÃO MERCEDES BENZ 608; 1975/1975; LARANJA; DIESEL; CARROCERIA FECHADA/BAÚ")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=HYPERLINK("https://www.leilaoonline.com.br/lote/detalhe/115249", "301")</f>
      </c>
      <c r="B52" s="4" t="s">
        <f>=HYPERLINK("https://www.leilaoonline.com.br/lote/detalhe/115249", "veja o vídeo!! JTA/SUZUKI GSXR1000; 2009/2009; BRANCA; GASOLINA; COM ACESSÓRIOS - FUNCIONANDO")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=HYPERLINK("https://www.leilaoonline.com.br/lote/detalhe/115248", "302")</f>
      </c>
      <c r="B53" s="4" t="s">
        <f>=HYPERLINK("https://www.leilaoonline.com.br/lote/detalhe/115248", "veja o vídeo!! CAMINHÃO FORD/CARGO 1933 TL; 2012/2013; BRANCA; DIESEL; CABINE ESTENDIDA")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66.500,00</t>
        </is>
      </c>
      <c r="F53" s="4" t="inlineStr">
        <is>
          <t>1750.00</t>
        </is>
      </c>
    </row>
    <row collapsed="false" customFormat="false" customHeight="false" hidden="false" ht="12.1" outlineLevel="0" r="54">
      <c r="A54" s="5" t="s">
        <f>=HYPERLINK("https://www.leilaoonline.com.br/lote/detalhe/115253", "303")</f>
      </c>
      <c r="B54" s="4" t="s">
        <f>=HYPERLINK("https://www.leilaoonline.com.br/lote/detalhe/115253", "CAMINHÃO FIAT/FNM 180; 1974/1974; AZUL; DIESEL - FUNCIONANDO")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21.500,00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=HYPERLINK("https://www.leilaoonline.com.br/lote/detalhe/115260", "304")</f>
      </c>
      <c r="B55" s="4" t="s">
        <f>=HYPERLINK("https://www.leilaoonline.com.br/lote/detalhe/115260", "VW/FOX 1.0; 2008/2009; PRETA; ALCO./GASOL.; 4 PORTAS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=HYPERLINK("https://www.leilaoonline.com.br/lote/detalhe/115254", "305")</f>
      </c>
      <c r="B56" s="4" t="s">
        <f>=HYPERLINK("https://www.leilaoonline.com.br/lote/detalhe/115254", "CAMINHÃO MERCEDES BENZ/L 1113; 1986/1986; AMARELA; DIESEL")</f>
      </c>
      <c r="C56" s="4" t="inlineStr">
        <is>
          <t>Não vendido</t>
        </is>
      </c>
      <c r="D56" s="4" t="inlineStr">
        <is>
          <t>24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=HYPERLINK("https://www.leilaoonline.com.br/lote/detalhe/115251", "306")</f>
      </c>
      <c r="B57" s="4" t="s">
        <f>=HYPERLINK("https://www.leilaoonline.com.br/lote/detalhe/115251", "MIA/MITSUBISHI L200 4X2; 1995/1995; PRATA; DIESEL; COM RÁDIO AMADOR - FUNCIONANDO")</f>
      </c>
      <c r="C57" s="4" t="inlineStr">
        <is>
          <t>Não vendido</t>
        </is>
      </c>
      <c r="D57" s="4" t="inlineStr">
        <is>
          <t>57</t>
        </is>
      </c>
      <c r="E57" s="5" t="inlineStr">
        <is>
          <t>17.750,00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=HYPERLINK("https://www.leilaoonline.com.br/lote/detalhe/115250", "307")</f>
      </c>
      <c r="B58" s="4" t="s">
        <f>=HYPERLINK("https://www.leilaoonline.com.br/lote/detalhe/115250", "VW/VW FUSCA 1300; 1973/1973; MARROM; GASOLINA ")</f>
      </c>
      <c r="C58" s="4" t="inlineStr">
        <is>
          <t>Não vendido</t>
        </is>
      </c>
      <c r="D58" s="4" t="inlineStr">
        <is>
          <t>27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=HYPERLINK("https://www.leilaoonline.com.br/lote/detalhe/115255", "308")</f>
      </c>
      <c r="B59" s="4" t="s">
        <f>=HYPERLINK("https://www.leilaoonline.com.br/lote/detalhe/115255", "CAMINHÃO MERCEDES BENZ/L 2013; 1977/1977; AZUL; DIESEL; TURBINADO - FUNCIONANDO")</f>
      </c>
      <c r="C59" s="4" t="inlineStr">
        <is>
          <t>Não vendido</t>
        </is>
      </c>
      <c r="D59" s="4" t="inlineStr">
        <is>
          <t>35</t>
        </is>
      </c>
      <c r="E59" s="5" t="inlineStr">
        <is>
          <t>45.500,00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=HYPERLINK("https://www.leilaoonline.com.br/lote/detalhe/115258", "309")</f>
      </c>
      <c r="B60" s="4" t="s">
        <f>=HYPERLINK("https://www.leilaoonline.com.br/lote/detalhe/115258", "MERCEDES 1618; 1991; BASCULANTE; REDUZIDO - FUNCIONANDO")</f>
      </c>
      <c r="C60" s="4" t="inlineStr">
        <is>
          <t>Não vendido</t>
        </is>
      </c>
      <c r="D60" s="4" t="inlineStr">
        <is>
          <t>50</t>
        </is>
      </c>
      <c r="E60" s="5" t="inlineStr">
        <is>
          <t>72.550,00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=HYPERLINK("https://www.leilaoonline.com.br/lote/detalhe/115257", "311")</f>
      </c>
      <c r="B61" s="4" t="s">
        <f>=HYPERLINK("https://www.leilaoonline.com.br/lote/detalhe/115257", "CAMINHÃO MERCEDES BENZ/L 1113; 1978/1978; AZUL; DIESEL")</f>
      </c>
      <c r="C61" s="4" t="inlineStr">
        <is>
          <t>Não vendido</t>
        </is>
      </c>
      <c r="D61" s="4" t="inlineStr">
        <is>
          <t>66</t>
        </is>
      </c>
      <c r="E61" s="5" t="inlineStr">
        <is>
          <t>22.750,00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=HYPERLINK("https://www.leilaoonline.com.br/lote/detalhe/115259", "312")</f>
      </c>
      <c r="B62" s="4" t="s">
        <f>=HYPERLINK("https://www.leilaoonline.com.br/lote/detalhe/115259", "CAMINHÃO MERCEDES BENZ 1113; 1969/1969; VERDE; DIESEL - FUNCIONANDO")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25.500,00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=HYPERLINK("https://www.leilaoonline.com.br/lote/detalhe/115300", "313")</f>
      </c>
      <c r="B63" s="4" t="s">
        <f>=HYPERLINK("https://www.leilaoonline.com.br/lote/detalhe/115300", "GM/CHEVY 500 SL; 1989/1989; VERMELHA;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2026-06-19T16:56:03.00Z</dcterms:created>
  <dc:creator>Tellks Tecnologia</dc:creator>
  <cp:revision>0</cp:revision>
</cp:coreProperties>
</file>