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FORD CARGO • MOBI 19 • MARCH 19 • VW 8.150E • GOL • FUSCA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26/01/2022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=HYPERLINK("https://www.leilaoonline.com.br/lote/detalhe/114931", "200")</f>
      </c>
      <c r="B11" s="4" t="s">
        <f>=HYPERLINK("https://www.leilaoonline.com.br/lote/detalhe/114931", "FORD CARGO MOD 2622 E TRAÇADO; 2010/2010; BRANCO; DIESEL - FUNCIONANDO - FROTA 762 - IPVA 2022 PAGO.")</f>
      </c>
      <c r="C11" s="4" t="inlineStr">
        <is>
          <t>Não vendido</t>
        </is>
      </c>
      <c r="D11" s="4" t="inlineStr">
        <is>
          <t>108</t>
        </is>
      </c>
      <c r="E11" s="5" t="inlineStr">
        <is>
          <t>94.000,00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=HYPERLINK("https://www.leilaoonline.com.br/lote/detalhe/114933", "201")</f>
      </c>
      <c r="B12" s="4" t="s">
        <f>=HYPERLINK("https://www.leilaoonline.com.br/lote/detalhe/114933", "FORD CARGO 1722 E; 2006/2006; BRANCA; DIESEL - FUNCIONANDO - FROTA 984 - IPVA 2022 PAGO")</f>
      </c>
      <c r="C12" s="4" t="inlineStr">
        <is>
          <t>Não vendido</t>
        </is>
      </c>
      <c r="D12" s="4" t="inlineStr">
        <is>
          <t>16</t>
        </is>
      </c>
      <c r="E12" s="5" t="inlineStr">
        <is>
          <t>47.250,00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=HYPERLINK("https://www.leilaoonline.com.br/lote/detalhe/114934", "202")</f>
      </c>
      <c r="B13" s="4" t="s">
        <f>=HYPERLINK("https://www.leilaoonline.com.br/lote/detalhe/114934", "CAMINHÃO VW 8.150E DELIVERY; COM PLATAFORMA DE GUINCHO; 2007/2007; BRANCA; DIESEL - FUNCIONANDO - FROTA 975")</f>
      </c>
      <c r="C13" s="4" t="inlineStr">
        <is>
          <t>Não vendido</t>
        </is>
      </c>
      <c r="D13" s="4" t="inlineStr">
        <is>
          <t>35</t>
        </is>
      </c>
      <c r="E13" s="5" t="inlineStr">
        <is>
          <t>90.750,00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=HYPERLINK("https://www.leilaoonline.com.br/lote/detalhe/114936", "203")</f>
      </c>
      <c r="B14" s="4" t="s">
        <f>=HYPERLINK("https://www.leilaoonline.com.br/lote/detalhe/114936", "VW/GOL 1.0 GIV; 2009/2010; BRANCO; ALCO./GASOL. - FUNCIONANDO - FROTA 292")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7.000,00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=HYPERLINK("https://www.leilaoonline.com.br/lote/detalhe/114937", "204")</f>
      </c>
      <c r="B15" s="4" t="s">
        <f>=HYPERLINK("https://www.leilaoonline.com.br/lote/detalhe/114937", "VW/GOL 1.0 GIV; 2009/2010; BRANCO; ALCO./GASOL. - FUNCIONANDO - FROTA 319")</f>
      </c>
      <c r="C15" s="4" t="inlineStr">
        <is>
          <t>Não vendido</t>
        </is>
      </c>
      <c r="D15" s="4" t="inlineStr">
        <is>
          <t>1</t>
        </is>
      </c>
      <c r="E15" s="5" t="inlineStr">
        <is>
          <t>7.000,00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=HYPERLINK("https://www.leilaoonline.com.br/lote/detalhe/114938", "205")</f>
      </c>
      <c r="B16" s="4" t="s">
        <f>=HYPERLINK("https://www.leilaoonline.com.br/lote/detalhe/114938", "VW/GOL 1.0 GIV; 2010/2011; PRATA; ALCO./GASOL. - FUNCIONANDO - FROTA 278")</f>
      </c>
      <c r="C16" s="4" t="inlineStr">
        <is>
          <t>Não vendido</t>
        </is>
      </c>
      <c r="D16" s="4" t="inlineStr">
        <is>
          <t>3</t>
        </is>
      </c>
      <c r="E16" s="5" t="inlineStr">
        <is>
          <t>6.300,00</t>
        </is>
      </c>
      <c r="F16" s="4" t="inlineStr">
        <is>
          <t>150.00</t>
        </is>
      </c>
    </row>
    <row collapsed="false" customFormat="false" customHeight="false" hidden="false" ht="12.1" outlineLevel="0" r="17">
      <c r="A17" s="5" t="s">
        <f>=HYPERLINK("https://www.leilaoonline.com.br/lote/detalhe/114935", "206")</f>
      </c>
      <c r="B17" s="4" t="s">
        <f>=HYPERLINK("https://www.leilaoonline.com.br/lote/detalhe/114935", "FIAT/WEEKEND ADVENTURE; 2014/2015; PRATA; ALCO./GASOL. - FROTA E49")</f>
      </c>
      <c r="C17" s="4" t="inlineStr">
        <is>
          <t>Não vendido</t>
        </is>
      </c>
      <c r="D17" s="4" t="inlineStr">
        <is>
          <t>3</t>
        </is>
      </c>
      <c r="E17" s="5" t="inlineStr">
        <is>
          <t>15.500,00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=HYPERLINK("https://www.leilaoonline.com.br/lote/detalhe/114939", "207")</f>
      </c>
      <c r="B18" s="4" t="s">
        <f>=HYPERLINK("https://www.leilaoonline.com.br/lote/detalhe/114939", "FIAT MOBI LIKE; 2018/2019; BRANCA; ALCO./GASOL. - FUNCIONANDO - FROTA 944")</f>
      </c>
      <c r="C18" s="4" t="inlineStr">
        <is>
          <t>Não vendido</t>
        </is>
      </c>
      <c r="D18" s="4" t="inlineStr">
        <is>
          <t>24</t>
        </is>
      </c>
      <c r="E18" s="5" t="inlineStr">
        <is>
          <t>29.500,00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=HYPERLINK("https://www.leilaoonline.com.br/lote/detalhe/114940", "208")</f>
      </c>
      <c r="B19" s="4" t="s">
        <f>=HYPERLINK("https://www.leilaoonline.com.br/lote/detalhe/114940", "NISSAN MARCH 10S; 2018/2019; BRANCA; ALCO./GASOL. - FUNCIONANDO - FROTA 755")</f>
      </c>
      <c r="C19" s="4" t="inlineStr">
        <is>
          <t>Não vendido</t>
        </is>
      </c>
      <c r="D19" s="4" t="inlineStr">
        <is>
          <t>1</t>
        </is>
      </c>
      <c r="E19" s="5" t="inlineStr">
        <is>
          <t>18.000,00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=HYPERLINK("https://www.leilaoonline.com.br/lote/detalhe/114941", "209")</f>
      </c>
      <c r="B20" s="4" t="s">
        <f>=HYPERLINK("https://www.leilaoonline.com.br/lote/detalhe/114941", "FIAT MOBI LIKE; 2018/2019; BRANCA; ALCO./GASOL. - FUNCIONANDO - FROTA 639")</f>
      </c>
      <c r="C20" s="4" t="inlineStr">
        <is>
          <t>Não vendido</t>
        </is>
      </c>
      <c r="D20" s="4" t="inlineStr">
        <is>
          <t>28</t>
        </is>
      </c>
      <c r="E20" s="5" t="inlineStr">
        <is>
          <t>28.000,00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=HYPERLINK("https://www.leilaoonline.com.br/lote/detalhe/114943", "210")</f>
      </c>
      <c r="B21" s="4" t="s">
        <f>=HYPERLINK("https://www.leilaoonline.com.br/lote/detalhe/114943", "CITROEN JUMPER M33M 23S; 2011/2012; BRANCA; DIESEL - FROTA E84 - IPVA 2022 PAGO")</f>
      </c>
      <c r="C21" s="4" t="inlineStr">
        <is>
          <t>Não vendido</t>
        </is>
      </c>
      <c r="D21" s="4" t="inlineStr">
        <is>
          <t>1</t>
        </is>
      </c>
      <c r="E21" s="5" t="inlineStr">
        <is>
          <t>15.000,00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=HYPERLINK("https://www.leilaoonline.com.br/lote/detalhe/114944", "211")</f>
      </c>
      <c r="B22" s="4" t="s">
        <f>=HYPERLINK("https://www.leilaoonline.com.br/lote/detalhe/114944", "CAMINHÃO FORD CARGO 2622 E; 2010/2010; BRANCA; DIESEL - FUNCIONANDO - FROTA 761 - IPVA 2022 PAGO")</f>
      </c>
      <c r="C22" s="4" t="inlineStr">
        <is>
          <t>Não vendido</t>
        </is>
      </c>
      <c r="D22" s="4" t="inlineStr">
        <is>
          <t>62</t>
        </is>
      </c>
      <c r="E22" s="5" t="inlineStr">
        <is>
          <t>71.000,00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=HYPERLINK("https://www.leilaoonline.com.br/lote/detalhe/114945", "212")</f>
      </c>
      <c r="B23" s="4" t="s">
        <f>=HYPERLINK("https://www.leilaoonline.com.br/lote/detalhe/114945", "VW FUSCA 1300; COM TETO SOLAR PANORÂMICO; 1968/1968; AZUL; GASOLINA - FUNCIONANDO - FROTA 165")</f>
      </c>
      <c r="C23" s="4" t="inlineStr">
        <is>
          <t>Não vendido</t>
        </is>
      </c>
      <c r="D23" s="4" t="inlineStr">
        <is>
          <t>5</t>
        </is>
      </c>
      <c r="E23" s="5" t="inlineStr">
        <is>
          <t>5.000,00</t>
        </is>
      </c>
      <c r="F23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2026-09-21T00:04:46.00Z</dcterms:created>
  <dc:creator>Tellks Tecnologia</dc:creator>
  <cp:revision>0</cp:revision>
</cp:coreProperties>
</file>