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20 • Eclipse 20 • C180 • Virtus 18 • Onix 20 • Fusca 83 • Logan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=HYPERLINK("https://www.leilaoonline.com.br/lote/detalhe/116132", "099")</f>
      </c>
      <c r="B11" s="4" t="s">
        <f>=HYPERLINK("https://www.leilaoonline.com.br/lote/detalhe/116132", "veja o vídeo!! CHEVROLET/ONIX 1.4AT LTE; 2017/2018; CINZA; ALCO./GASOL. - FUNCIONANDO")</f>
      </c>
      <c r="C11" s="4" t="inlineStr">
        <is>
          <t>Vendido</t>
        </is>
      </c>
      <c r="D11" s="4" t="inlineStr">
        <is>
          <t>15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=HYPERLINK("https://www.leilaoonline.com.br/lote/detalhe/117849", "103")</f>
      </c>
      <c r="B12" s="4" t="s">
        <f>=HYPERLINK("https://www.leilaoonline.com.br/lote/detalhe/117849", "veja o vídeo!! I/M. BENZ C200; 2015/2015; PRETA; GASOLINA  - FUNCIONANDO")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100.250,00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=HYPERLINK("https://www.leilaoonline.com.br/lote/detalhe/116144", "104")</f>
      </c>
      <c r="B13" s="4" t="s">
        <f>=HYPERLINK("https://www.leilaoonline.com.br/lote/detalhe/116144", "HONDA/HR-V LX; 2020/2020; BRANCA; ALCO./GASOL. - FUNCIONANDO")</f>
      </c>
      <c r="C13" s="4" t="inlineStr">
        <is>
          <t>Vendido</t>
        </is>
      </c>
      <c r="D13" s="4" t="inlineStr">
        <is>
          <t>80</t>
        </is>
      </c>
      <c r="E13" s="5" t="inlineStr">
        <is>
          <t>84.750,00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=HYPERLINK("https://www.leilaoonline.com.br/lote/detalhe/117820", "105")</f>
      </c>
      <c r="B14" s="4" t="s">
        <f>=HYPERLINK("https://www.leilaoonline.com.br/lote/detalhe/117820", "FIAT PALIO WEEKEND ADVENTURE; 2018/2019; BRANCA; ALCO./GASOL. - FUNCIONANDO - FROTA 111; CP 155")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=HYPERLINK("https://www.leilaoonline.com.br/lote/detalhe/116131", "106")</f>
      </c>
      <c r="B15" s="4" t="s">
        <f>=HYPERLINK("https://www.leilaoonline.com.br/lote/detalhe/116131", "veja o vídeo!! I/M. BENZ GLK 300; 2010/2011; PRATA; GASOLINA - APROX. 82.260KM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28.250,00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=HYPERLINK("https://www.leilaoonline.com.br/lote/detalhe/116143", "107")</f>
      </c>
      <c r="B16" s="4" t="s">
        <f>=HYPERLINK("https://www.leilaoonline.com.br/lote/detalhe/116143", "veja o vídeo!! VW/NOVA SAVEIRO RB MBVS; 2019/2019; PRATA; ALCO./GASOL. - FUNCIONANDO - IPVA 2022 PAGO")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=HYPERLINK("https://www.leilaoonline.com.br/lote/detalhe/117502", "108")</f>
      </c>
      <c r="B17" s="4" t="s">
        <f>=HYPERLINK("https://www.leilaoonline.com.br/lote/detalhe/117502", "veja o vídeo!! VW/T CROSS CL TSI AD; 2021/2021; BRANCA - FUNCIONANDO - IPVA 2022 PAGO")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88.000,00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=HYPERLINK("https://www.leilaoonline.com.br/lote/detalhe/117818", "109")</f>
      </c>
      <c r="B18" s="4" t="s">
        <f>=HYPERLINK("https://www.leilaoonline.com.br/lote/detalhe/117818", "veja o vídeo!! HONDA/CIVIC EXL 2.0 16V I-VTEC; 2019/2020; PRETA; ALCO./GASOL. - FUNCIONANDO - IPVA 2022 PAGO")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86.750,00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=HYPERLINK("https://www.leilaoonline.com.br/lote/detalhe/117837", "110")</f>
      </c>
      <c r="B19" s="4" t="s">
        <f>=HYPERLINK("https://www.leilaoonline.com.br/lote/detalhe/117837", "veja o vídeo!! I/LR RANGE ROVER SPORT TDV6; 2007/2008; PRETA; DIESEL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=HYPERLINK("https://www.leilaoonline.com.br/lote/detalhe/117805", "111")</f>
      </c>
      <c r="B20" s="4" t="s">
        <f>=HYPERLINK("https://www.leilaoonline.com.br/lote/detalhe/117805", "FIAT PALIO WEEKEND ADVENTURE; 2019/2020; BRANCA; ALCO./GASOL. - FUNCIONANDO - FROTA 218; CP 92")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=HYPERLINK("https://www.leilaoonline.com.br/lote/detalhe/116139", "112")</f>
      </c>
      <c r="B21" s="4" t="s">
        <f>=HYPERLINK("https://www.leilaoonline.com.br/lote/detalhe/116139", "veja o vídeo!! I/MMC ECLIPSE CR HPESAWD; 2019/2020; VERMELHA; GASOLINA - FUNCIONANDO - IPVA 2022 PAGO")</f>
      </c>
      <c r="C21" s="4" t="inlineStr">
        <is>
          <t>Não vendido</t>
        </is>
      </c>
      <c r="D21" s="4" t="inlineStr">
        <is>
          <t>127</t>
        </is>
      </c>
      <c r="E21" s="5" t="inlineStr">
        <is>
          <t>106.504,00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=HYPERLINK("https://www.leilaoonline.com.br/lote/detalhe/116137", "113")</f>
      </c>
      <c r="B22" s="4" t="s">
        <f>=HYPERLINK("https://www.leilaoonline.com.br/lote/detalhe/116137", "veja o vídeo!! NISSAN/LIVINA 16SL; 2009/2010; VERMELHA; ALCO./GASOL.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17.250,00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=HYPERLINK("https://www.leilaoonline.com.br/lote/detalhe/117806", "114")</f>
      </c>
      <c r="B23" s="4" t="s">
        <f>=HYPERLINK("https://www.leilaoonline.com.br/lote/detalhe/117806", "FIAT PALIO WEEKEND ADVENTURE; 2018/2019; BRANCA; ALCO./GASOL. - FUNCIONANDO - FROTA 838; CP 93")</f>
      </c>
      <c r="C23" s="4" t="inlineStr">
        <is>
          <t>Vendido</t>
        </is>
      </c>
      <c r="D23" s="4" t="inlineStr">
        <is>
          <t>26</t>
        </is>
      </c>
      <c r="E23" s="5" t="inlineStr">
        <is>
          <t>39.750,00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=HYPERLINK("https://www.leilaoonline.com.br/lote/detalhe/116135", "115")</f>
      </c>
      <c r="B24" s="4" t="s">
        <f>=HYPERLINK("https://www.leilaoonline.com.br/lote/detalhe/116135", "HYUNDAI/HB20S 1.0M UNIQ; 2019/2019; BRANCA; ALCO./GASOL.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41.250,00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=HYPERLINK("https://www.leilaoonline.com.br/lote/detalhe/116133", "116")</f>
      </c>
      <c r="B25" s="4" t="s">
        <f>=HYPERLINK("https://www.leilaoonline.com.br/lote/detalhe/116133", "veja o vídeo!! I/MERCEDES BENZ C180; 2015/2015; BRANCA; GASOLINA - FUNCIONANDO")</f>
      </c>
      <c r="C25" s="4" t="inlineStr">
        <is>
          <t>Vendido</t>
        </is>
      </c>
      <c r="D25" s="4" t="inlineStr">
        <is>
          <t>36</t>
        </is>
      </c>
      <c r="E25" s="5" t="inlineStr">
        <is>
          <t>85.000,00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=HYPERLINK("https://www.leilaoonline.com.br/lote/detalhe/117761", "117")</f>
      </c>
      <c r="B26" s="4" t="s">
        <f>=HYPERLINK("https://www.leilaoonline.com.br/lote/detalhe/117761", "HONDA/HR-V EXL; 2016/2016; PRATA;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69.750,00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=HYPERLINK("https://www.leilaoonline.com.br/lote/detalhe/116138", "118")</f>
      </c>
      <c r="B27" s="4" t="s">
        <f>=HYPERLINK("https://www.leilaoonline.com.br/lote/detalhe/116138", "veja o vídeo!! VW/VIRTUS CL AD; 2018/2018; CINZA; ALCO./GASOL. - FUNCIONANDO - IPVA 2022 PAGO")</f>
      </c>
      <c r="C27" s="4" t="inlineStr">
        <is>
          <t>Vendido</t>
        </is>
      </c>
      <c r="D27" s="4" t="inlineStr">
        <is>
          <t>58</t>
        </is>
      </c>
      <c r="E27" s="5" t="inlineStr">
        <is>
          <t>58.000,00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=HYPERLINK("https://www.leilaoonline.com.br/lote/detalhe/116141", "119")</f>
      </c>
      <c r="B28" s="4" t="s">
        <f>=HYPERLINK("https://www.leilaoonline.com.br/lote/detalhe/116141", "veja o vídeo!! I/CHEV CRUZE LT NB AT; 2017/2018; CINZA;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52.250,00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=HYPERLINK("https://www.leilaoonline.com.br/lote/detalhe/116136", "120")</f>
      </c>
      <c r="B29" s="4" t="s">
        <f>=HYPERLINK("https://www.leilaoonline.com.br/lote/detalhe/116136", "veja o vídeo!! NISSAN/LIVINA 18S; 2013/2013; BRANCA; ALCO./GASOL.")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=HYPERLINK("https://www.leilaoonline.com.br/lote/detalhe/116140", "121")</f>
      </c>
      <c r="B30" s="4" t="s">
        <f>=HYPERLINK("https://www.leilaoonline.com.br/lote/detalhe/116140", "PEUGEOT/HOGGAR XLINE; 2012/2012; VERMELHA; ALCO./GASOL. - FUNCIONANDO")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=HYPERLINK("https://www.leilaoonline.com.br/lote/detalhe/116142", "122")</f>
      </c>
      <c r="B31" s="4" t="s">
        <f>=HYPERLINK("https://www.leilaoonline.com.br/lote/detalhe/116142", "CHEV/ONIX PLUS JOY; 2019/2020; BRANCA; ALCO./GASOL.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=HYPERLINK("https://www.leilaoonline.com.br/lote/detalhe/116134", "123")</f>
      </c>
      <c r="B32" s="4" t="s">
        <f>=HYPERLINK("https://www.leilaoonline.com.br/lote/detalhe/116134", "veja o vídeo!! VW/UP TAKE MA; 2015/2015; PRETA; ALCO./GASOL. - FUNCIONANDO")</f>
      </c>
      <c r="C32" s="4" t="inlineStr">
        <is>
          <t>Vendido</t>
        </is>
      </c>
      <c r="D32" s="4" t="inlineStr">
        <is>
          <t>37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=HYPERLINK("https://www.leilaoonline.com.br/lote/detalhe/117807", "124")</f>
      </c>
      <c r="B33" s="4" t="s">
        <f>=HYPERLINK("https://www.leilaoonline.com.br/lote/detalhe/117807", "FIAT PALIO WEEKEND ADVENTURE; 2019/2020; BRANCA; ALCO./GASOL. - FUNCIONANDO - FROTA 838; CP 94")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45.500,00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=HYPERLINK("https://www.leilaoonline.com.br/lote/detalhe/116145", "125")</f>
      </c>
      <c r="B34" s="4" t="s">
        <f>=HYPERLINK("https://www.leilaoonline.com.br/lote/detalhe/116145", "veja o vídeo!! IMP/GM ASTRA GLS; 1995/1995; PRETA; GASOLINA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=HYPERLINK("https://www.leilaoonline.com.br/lote/detalhe/116155", "126")</f>
      </c>
      <c r="B35" s="4" t="s">
        <f>=HYPERLINK("https://www.leilaoonline.com.br/lote/detalhe/116155", "RENAULT/LOGAN EXPR 16 M; 2014/2015; PRETA; ALCO./GASOL.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=HYPERLINK("https://www.leilaoonline.com.br/lote/detalhe/117503", "127")</f>
      </c>
      <c r="B36" s="4" t="s">
        <f>=HYPERLINK("https://www.leilaoonline.com.br/lote/detalhe/117503", "veja o vídeo!! VW/GOLF 2.0; 2002/2002; PRETA; GASOLINA - FUNCIONANDO")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=HYPERLINK("https://www.leilaoonline.com.br/lote/detalhe/116157", "128")</f>
      </c>
      <c r="B37" s="4" t="s">
        <f>=HYPERLINK("https://www.leilaoonline.com.br/lote/detalhe/116157", "veja o vídeo!! AUDI/A3 1.8T; 2005/2005; PRETA; GASOLINA - FUNCIONANDO -  IPVA 2022 PAGO")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=HYPERLINK("https://www.leilaoonline.com.br/lote/detalhe/117821", "129")</f>
      </c>
      <c r="B38" s="4" t="s">
        <f>=HYPERLINK("https://www.leilaoonline.com.br/lote/detalhe/117821", "FIAT PALIO WEEKEND ADVENTURE; 2018/2019; BRANCA; ALCO./GASOL. - FUNCIONANDO - FROTA 358; CP 166")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=HYPERLINK("https://www.leilaoonline.com.br/lote/detalhe/117816", "130")</f>
      </c>
      <c r="B39" s="4" t="s">
        <f>=HYPERLINK("https://www.leilaoonline.com.br/lote/detalhe/117816", "CAMINHÃO FORD CARGO 1722 CN; 2011/2012; BRANCO; DIESEL; COM COMPACTADOR DE LIXO - FUNCIONANDO - FROTA A12")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75.500,00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=HYPERLINK("https://www.leilaoonline.com.br/lote/detalhe/117825", "131")</f>
      </c>
      <c r="B40" s="4" t="s">
        <f>=HYPERLINK("https://www.leilaoonline.com.br/lote/detalhe/117825", "veja o vídeo!! FORD/KA SE 1.5 SD B; 2018/2018; PRATA; ALCO./GASOL. - FUNCIONANDO")</f>
      </c>
      <c r="C40" s="4" t="inlineStr">
        <is>
          <t>Não vendido</t>
        </is>
      </c>
      <c r="D40" s="4" t="inlineStr">
        <is>
          <t>33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=HYPERLINK("https://www.leilaoonline.com.br/lote/detalhe/117808", "132")</f>
      </c>
      <c r="B41" s="4" t="s">
        <f>=HYPERLINK("https://www.leilaoonline.com.br/lote/detalhe/117808", "FIAT PALIO WEEKEND ADVENTURE; 2019/2020; BRANCA; ALCO./GASOL. - FUNCIONANDO - FROTA 329; CP 95")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=HYPERLINK("https://www.leilaoonline.com.br/lote/detalhe/117824", "133")</f>
      </c>
      <c r="B42" s="4" t="s">
        <f>=HYPERLINK("https://www.leilaoonline.com.br/lote/detalhe/117824", "HONDA/XL 700V TRANSALP; 2011/2011; PRETA; GASOLINA - FUNCIONANDO")</f>
      </c>
      <c r="C42" s="4" t="inlineStr">
        <is>
          <t>Vendido</t>
        </is>
      </c>
      <c r="D42" s="4" t="inlineStr">
        <is>
          <t>7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=HYPERLINK("https://www.leilaoonline.com.br/lote/detalhe/117817", "134")</f>
      </c>
      <c r="B43" s="4" t="s">
        <f>=HYPERLINK("https://www.leilaoonline.com.br/lote/detalhe/117817", "FORD CARGO 1622; 1999/1999; BRANCA; DIESEL - FROTA J04")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=HYPERLINK("https://www.leilaoonline.com.br/lote/detalhe/116151", "135")</f>
      </c>
      <c r="B44" s="4" t="s">
        <f>=HYPERLINK("https://www.leilaoonline.com.br/lote/detalhe/116151", "veja o vídeo!! VW/FUSCA; 1983/1983; VERMELHA; GASOLINA - FUNCIONANDO")</f>
      </c>
      <c r="C44" s="4" t="inlineStr">
        <is>
          <t>Vendido</t>
        </is>
      </c>
      <c r="D44" s="4" t="inlineStr">
        <is>
          <t>52</t>
        </is>
      </c>
      <c r="E44" s="5" t="inlineStr">
        <is>
          <t>15.750,00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=HYPERLINK("https://www.leilaoonline.com.br/lote/detalhe/117809", "136")</f>
      </c>
      <c r="B45" s="4" t="s">
        <f>=HYPERLINK("https://www.leilaoonline.com.br/lote/detalhe/117809", "FIAT PALIO WEEKEND ADVENTURE; 2018/2019; BRANCA; ALCO./GASOL. - FUNCIONANDO - FROTA 358; CP 96")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=HYPERLINK("https://www.leilaoonline.com.br/lote/detalhe/116146", "137")</f>
      </c>
      <c r="B46" s="4" t="s">
        <f>=HYPERLINK("https://www.leilaoonline.com.br/lote/detalhe/116146", " veja o vídeo!! HONDA/FIT EX; 2008/2008; BRANCA;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=HYPERLINK("https://www.leilaoonline.com.br/lote/detalhe/116148", "138")</f>
      </c>
      <c r="B47" s="4" t="s">
        <f>=HYPERLINK("https://www.leilaoonline.com.br/lote/detalhe/116148", "veja o vídeo!! I/HYUNDAI TUCSON GL 20L; 2009/2010; PRATA; GASOLINA - FUNCIONANDO")</f>
      </c>
      <c r="C47" s="4" t="inlineStr">
        <is>
          <t>Vendido</t>
        </is>
      </c>
      <c r="D47" s="4" t="inlineStr">
        <is>
          <t>18</t>
        </is>
      </c>
      <c r="E47" s="5" t="inlineStr">
        <is>
          <t>31.500,00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=HYPERLINK("https://www.leilaoonline.com.br/lote/detalhe/117810", "139")</f>
      </c>
      <c r="B48" s="4" t="s">
        <f>=HYPERLINK("https://www.leilaoonline.com.br/lote/detalhe/117810", "FIAT PALIO WEEKEND ADVENTURE; 2019/2020; BRANCA; ALCO./GASOL. - FUNCIONANDO - FROTA 409; CP 98")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=HYPERLINK("https://www.leilaoonline.com.br/lote/detalhe/116150", "140")</f>
      </c>
      <c r="B49" s="4" t="s">
        <f>=HYPERLINK("https://www.leilaoonline.com.br/lote/detalhe/116150", "VW/GOL CL; 1989/1989; BRANCA; GASOLINA - FUNCIONANDO")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=HYPERLINK("https://www.leilaoonline.com.br/lote/detalhe/117850", "141")</f>
      </c>
      <c r="B50" s="4" t="s">
        <f>=HYPERLINK("https://www.leilaoonline.com.br/lote/detalhe/117850", "VW/SAVEIRO AMBULANC 1.6; 2007/2008; BRANCA; ALCO./GASOL. - FUNCIONANDO")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=HYPERLINK("https://www.leilaoonline.com.br/lote/detalhe/117811", "142")</f>
      </c>
      <c r="B51" s="4" t="s">
        <f>=HYPERLINK("https://www.leilaoonline.com.br/lote/detalhe/117811", "FIAT PALIO WEEKEND ADVENTURE; 2018/2019; BRANCA; ALCO./GASOL. - FUNCIONANDO - FROTA 498; CP 100")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=HYPERLINK("https://www.leilaoonline.com.br/lote/detalhe/117654", "143")</f>
      </c>
      <c r="B52" s="4" t="s">
        <f>=HYPERLINK("https://www.leilaoonline.com.br/lote/detalhe/117654", "veja o vídeo!! VW/GOL CL 1.8; 1992/1993; PRATA; ALCOOL; TURBO LEGALIZADO - FUNCIONANDO")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10.250,00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=HYPERLINK("https://www.leilaoonline.com.br/lote/detalhe/117822", "144")</f>
      </c>
      <c r="B53" s="4" t="s">
        <f>=HYPERLINK("https://www.leilaoonline.com.br/lote/detalhe/117822", "FIAT PALIO WEEKEND ADVENTURE; 2018/2019; BRANCA; ALCO./GASOL. - FUNCIONANDO - FROTA 678; CP 170")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=HYPERLINK("https://www.leilaoonline.com.br/lote/detalhe/117838", "145")</f>
      </c>
      <c r="B54" s="4" t="s">
        <f>=HYPERLINK("https://www.leilaoonline.com.br/lote/detalhe/117838", "VW FUSCA 1300; 1985/1985; CINZA; ÁLCOOL - FUNCIONANDO - FROTA 636")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=HYPERLINK("https://www.leilaoonline.com.br/lote/detalhe/116153", "147")</f>
      </c>
      <c r="B55" s="4" t="s">
        <f>=HYPERLINK("https://www.leilaoonline.com.br/lote/detalhe/116153", "veja o vídeo!! VW/FUSCA 1600; 1977/1977; BRANCA; GASOLINA - FUNCIONANDO")</f>
      </c>
      <c r="C55" s="4" t="inlineStr">
        <is>
          <t>Vendido</t>
        </is>
      </c>
      <c r="D55" s="4" t="inlineStr">
        <is>
          <t>25</t>
        </is>
      </c>
      <c r="E55" s="5" t="inlineStr">
        <is>
          <t>8.450,00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=HYPERLINK("https://www.leilaoonline.com.br/lote/detalhe/116154", "148")</f>
      </c>
      <c r="B56" s="4" t="s">
        <f>=HYPERLINK("https://www.leilaoonline.com.br/lote/detalhe/116154", "VW/GOL; 1981/1981; PRETA; ALCOOL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=HYPERLINK("https://www.leilaoonline.com.br/lote/detalhe/117823", "149")</f>
      </c>
      <c r="B57" s="4" t="s">
        <f>=HYPERLINK("https://www.leilaoonline.com.br/lote/detalhe/117823", "FIAT PALIO WEEKEND ADVENTURE; 2018/2019; BRANCA; ALCO./GASOL. - FUNCIONANDO - FROTA 758; CP 171")</f>
      </c>
      <c r="C57" s="4" t="inlineStr">
        <is>
          <t>Vendido</t>
        </is>
      </c>
      <c r="D57" s="4" t="inlineStr">
        <is>
          <t>24</t>
        </is>
      </c>
      <c r="E57" s="5" t="inlineStr">
        <is>
          <t>39.500,00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=HYPERLINK("https://www.leilaoonline.com.br/lote/detalhe/116149", "150")</f>
      </c>
      <c r="B58" s="4" t="s">
        <f>=HYPERLINK("https://www.leilaoonline.com.br/lote/detalhe/116149", "veja o vídeo!! VW/PARATI CL; 1989/1989; BEGE; ALCOOL - FUNCIONANDO")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=HYPERLINK("https://www.leilaoonline.com.br/lote/detalhe/116147", "161")</f>
      </c>
      <c r="B59" s="4" t="s">
        <f>=HYPERLINK("https://www.leilaoonline.com.br/lote/detalhe/116147", "VW/SANTANA CL; 1988/1988; CINZA; ALCOOL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2.950,00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=HYPERLINK("https://www.leilaoonline.com.br/lote/detalhe/116156", "235")</f>
      </c>
      <c r="B60" s="4" t="s">
        <f>=HYPERLINK("https://www.leilaoonline.com.br/lote/detalhe/116156", "VW/GOL CLI; 1995/1995; BRANCA; GASOLINA  - FUNCIONANDO")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4.000,00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2026-06-19T16:56:25.00Z</dcterms:created>
  <dc:creator>Tellks Tecnologia</dc:creator>
  <cp:revision>0</cp:revision>
</cp:coreProperties>
</file>