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Excêntrica • Misturadores • Bombas Centrífugas • Válvulas • Motores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=HYPERLINK("https://www.leilaoonline.com.br/lote/detalhe/117516", "001")</f>
      </c>
      <c r="B11" s="4" t="s">
        <f>=HYPERLINK("https://www.leilaoonline.com.br/lote/detalhe/117516", "MOTOR WEG 250HP 1700RPM 220/380/440V")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20.000,00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=HYPERLINK("https://www.leilaoonline.com.br/lote/detalhe/117505", "002")</f>
      </c>
      <c r="B12" s="4" t="s">
        <f>=HYPERLINK("https://www.leilaoonline.com.br/lote/detalhe/117505",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=HYPERLINK("https://www.leilaoonline.com.br/lote/detalhe/117512", "003")</f>
      </c>
      <c r="B13" s="4" t="s">
        <f>=HYPERLINK("https://www.leilaoonline.com.br/lote/detalhe/117512", "MOTOR WEG 20HP 1700RPM W22 PREMIUM")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=HYPERLINK("https://www.leilaoonline.com.br/lote/detalhe/117506", "004")</f>
      </c>
      <c r="B14" s="4" t="s">
        <f>=HYPERLINK("https://www.leilaoonline.com.br/lote/detalhe/117506", "MOTOR WEG 40HP 1700RPM WMINING PREMIUM")</f>
      </c>
      <c r="C14" s="4" t="inlineStr">
        <is>
          <t>Vendido</t>
        </is>
      </c>
      <c r="D14" s="4" t="inlineStr">
        <is>
          <t>38</t>
        </is>
      </c>
      <c r="E14" s="5" t="inlineStr">
        <is>
          <t>4.700,00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=HYPERLINK("https://www.leilaoonline.com.br/lote/detalhe/117528", "007")</f>
      </c>
      <c r="B15" s="4" t="s">
        <f>=HYPERLINK("https://www.leilaoonline.com.br/lote/detalhe/117528", "MOTOR WEG 12,5 HP")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=HYPERLINK("https://www.leilaoonline.com.br/lote/detalhe/118109", "008")</f>
      </c>
      <c r="B16" s="4" t="s">
        <f>=HYPERLINK("https://www.leilaoonline.com.br/lote/detalhe/118109", "COMPRESSOR ODONTOLÓGICO")</f>
      </c>
      <c r="C16" s="4" t="inlineStr">
        <is>
          <t>Vendido</t>
        </is>
      </c>
      <c r="D16" s="4" t="inlineStr">
        <is>
          <t>7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=HYPERLINK("https://www.leilaoonline.com.br/lote/detalhe/118107", "009")</f>
      </c>
      <c r="B17" s="4" t="s">
        <f>=HYPERLINK("https://www.leilaoonline.com.br/lote/detalhe/118107", "COMPRESSOR BRAVO SCHULZ 20 PÉS")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=HYPERLINK("https://www.leilaoonline.com.br/lote/detalhe/118106", "010")</f>
      </c>
      <c r="B18" s="4" t="s">
        <f>=HYPERLINK("https://www.leilaoonline.com.br/lote/detalhe/118106", "COMPRESSOR DOUAT 30 PÉS")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=HYPERLINK("https://www.leilaoonline.com.br/lote/detalhe/118095", "011")</f>
      </c>
      <c r="B19" s="4" t="s">
        <f>=HYPERLINK("https://www.leilaoonline.com.br/lote/detalhe/118095", "COMPRESSOR PARAFUSO ATLAS COPCO GA 37FF")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=HYPERLINK("https://www.leilaoonline.com.br/lote/detalhe/118096", "012")</f>
      </c>
      <c r="B20" s="4" t="s">
        <f>=HYPERLINK("https://www.leilaoonline.com.br/lote/detalhe/118096", "COMPRESSOR 20 PÉS MONOFÁSICO CHIAPERINNI")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=HYPERLINK("https://www.leilaoonline.com.br/lote/detalhe/118097", "013")</f>
      </c>
      <c r="B21" s="4" t="s">
        <f>=HYPERLINK("https://www.leilaoonline.com.br/lote/detalhe/118097", "SERRA VAI E VEM")</f>
      </c>
      <c r="C21" s="4" t="inlineStr">
        <is>
          <t>Vendido</t>
        </is>
      </c>
      <c r="D21" s="4" t="inlineStr">
        <is>
          <t>4</t>
        </is>
      </c>
      <c r="E21" s="5" t="inlineStr">
        <is>
          <t>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=HYPERLINK("https://www.leilaoonline.com.br/lote/detalhe/118100", "014")</f>
      </c>
      <c r="B22" s="4" t="s">
        <f>=HYPERLINK("https://www.leilaoonline.com.br/lote/detalhe/118100", "SERRA DE FITA HORIZONTAL RMF")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=HYPERLINK("https://www.leilaoonline.com.br/lote/detalhe/118101", "015")</f>
      </c>
      <c r="B23" s="4" t="s">
        <f>=HYPERLINK("https://www.leilaoonline.com.br/lote/detalhe/118101", "SERRA DE FITA HORIZONTAL ETT")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=HYPERLINK("https://www.leilaoonline.com.br/lote/detalhe/118102", "016")</f>
      </c>
      <c r="B24" s="4" t="s">
        <f>=HYPERLINK("https://www.leilaoonline.com.br/lote/detalhe/118102", "SERRA DE FITA HORIZONTAL FRANHO")</f>
      </c>
      <c r="C24" s="4" t="inlineStr">
        <is>
          <t>Vendido</t>
        </is>
      </c>
      <c r="D24" s="4" t="inlineStr">
        <is>
          <t>20</t>
        </is>
      </c>
      <c r="E24" s="5" t="inlineStr">
        <is>
          <t>3.850,00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=HYPERLINK("https://www.leilaoonline.com.br/lote/detalhe/118110", "017")</f>
      </c>
      <c r="B25" s="4" t="s">
        <f>=HYPERLINK("https://www.leilaoonline.com.br/lote/detalhe/118110", "SERRA DE FITA VERTICAL SEM MOTOR")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=HYPERLINK("https://www.leilaoonline.com.br/lote/detalhe/118116", "018")</f>
      </c>
      <c r="B26" s="4" t="s">
        <f>=HYPERLINK("https://www.leilaoonline.com.br/lote/detalhe/118116", "SERRA DE FITA VERTICAL C/ SOLDA TOPO")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=HYPERLINK("https://www.leilaoonline.com.br/lote/detalhe/117507", "019")</f>
      </c>
      <c r="B27" s="4" t="s">
        <f>=HYPERLINK("https://www.leilaoonline.com.br/lote/detalhe/117507", "FREIO ELETROMAGNÉTICO A DISCO EMH FDE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=HYPERLINK("https://www.leilaoonline.com.br/lote/detalhe/118108", "020")</f>
      </c>
      <c r="B28" s="4" t="s">
        <f>=HYPERLINK("https://www.leilaoonline.com.br/lote/detalhe/118108", "EMPILHADEIRA ELÉTRICA CARGO 2,5 TON TORRE TRIPLEX")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=HYPERLINK("https://www.leilaoonline.com.br/lote/detalhe/117508", "021")</f>
      </c>
      <c r="B29" s="4" t="s">
        <f>=HYPERLINK("https://www.leilaoonline.com.br/lote/detalhe/117508",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=HYPERLINK("https://www.leilaoonline.com.br/lote/detalhe/117509", "022")</f>
      </c>
      <c r="B30" s="4" t="s">
        <f>=HYPERLINK("https://www.leilaoonline.com.br/lote/detalhe/117509", "RODA COMPONENTE 680X230X300MM; APLICAÇÃO: CARREGADOR DE NAVIO; SUBAPLICAÇÃO: TRUCK DE TRANSLAÇÃO (2 UNIDADES)")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=HYPERLINK("https://www.leilaoonline.com.br/lote/detalhe/117510", "023")</f>
      </c>
      <c r="B31" s="4" t="s">
        <f>=HYPERLINK("https://www.leilaoonline.com.br/lote/detalhe/117510", "RODA COMPONENTE 680X230X300MM; APLICAÇÃO: CARREGADOR DE NAVIO; SUBAPLICAÇÃO: TRUCK DE TRANSLAÇÃO (2 UNIDADES)")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=HYPERLINK("https://www.leilaoonline.com.br/lote/detalhe/117511", "025")</f>
      </c>
      <c r="B32" s="4" t="s">
        <f>=HYPERLINK("https://www.leilaoonline.com.br/lote/detalhe/117511", "ESTUFA COM 2 COMPARTIMENTOS DE MEDIDA: 110X105X100CM")</f>
      </c>
      <c r="C32" s="4" t="inlineStr">
        <is>
          <t>Vendido</t>
        </is>
      </c>
      <c r="D32" s="4" t="inlineStr">
        <is>
          <t>13</t>
        </is>
      </c>
      <c r="E32" s="5" t="inlineStr">
        <is>
          <t>2.800,00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=HYPERLINK("https://www.leilaoonline.com.br/lote/detalhe/117513", "026")</f>
      </c>
      <c r="B33" s="4" t="s">
        <f>=HYPERLINK("https://www.leilaoonline.com.br/lote/detalhe/117513", "ESTUFA COM 2 COMPARTIMENTOS DE MEDIDA: 110X105X100CM")</f>
      </c>
      <c r="C33" s="4" t="inlineStr">
        <is>
          <t>Vendido</t>
        </is>
      </c>
      <c r="D33" s="4" t="inlineStr">
        <is>
          <t>13</t>
        </is>
      </c>
      <c r="E33" s="5" t="inlineStr">
        <is>
          <t>2.800,00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=HYPERLINK("https://www.leilaoonline.com.br/lote/detalhe/117514", "027")</f>
      </c>
      <c r="B34" s="4" t="s">
        <f>=HYPERLINK("https://www.leilaoonline.com.br/lote/detalhe/117514", "ESTUFA 280X140X200CM")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=HYPERLINK("https://www.leilaoonline.com.br/lote/detalhe/118098", "028")</f>
      </c>
      <c r="B35" s="4" t="s">
        <f>=HYPERLINK("https://www.leilaoonline.com.br/lote/detalhe/118098", "MÁQUINA DE SOLDA TOPO STRECKER")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=HYPERLINK("https://www.leilaoonline.com.br/lote/detalhe/118111", "029")</f>
      </c>
      <c r="B36" s="4" t="s">
        <f>=HYPERLINK("https://www.leilaoonline.com.br/lote/detalhe/118111", "PALETEIRA ELÉTRICA")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=HYPERLINK("https://www.leilaoonline.com.br/lote/detalhe/118112", "030")</f>
      </c>
      <c r="B37" s="4" t="s">
        <f>=HYPERLINK("https://www.leilaoonline.com.br/lote/detalhe/118112", "PALETEIRA ELÉTRICA LINDE")</f>
      </c>
      <c r="C37" s="4" t="inlineStr">
        <is>
          <t>Vendido</t>
        </is>
      </c>
      <c r="D37" s="4" t="inlineStr">
        <is>
          <t>25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=HYPERLINK("https://www.leilaoonline.com.br/lote/detalhe/118113", "031")</f>
      </c>
      <c r="B38" s="4" t="s">
        <f>=HYPERLINK("https://www.leilaoonline.com.br/lote/detalhe/118113", "TORRE DE RESFRIAMENTO KORPER")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=HYPERLINK("https://www.leilaoonline.com.br/lote/detalhe/118114", "032")</f>
      </c>
      <c r="B39" s="4" t="s">
        <f>=HYPERLINK("https://www.leilaoonline.com.br/lote/detalhe/118114", "GUILHOTINA MECÂNICA 1200MM 5MM CORTE")</f>
      </c>
      <c r="C39" s="4" t="inlineStr">
        <is>
          <t>Vendido</t>
        </is>
      </c>
      <c r="D39" s="4" t="inlineStr">
        <is>
          <t>36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=HYPERLINK("https://www.leilaoonline.com.br/lote/detalhe/117515", "033")</f>
      </c>
      <c r="B40" s="4" t="s">
        <f>=HYPERLINK("https://www.leilaoonline.com.br/lote/detalhe/117515", "CARRINHO PALETEIRO")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=HYPERLINK("https://www.leilaoonline.com.br/lote/detalhe/117517", "040")</f>
      </c>
      <c r="B41" s="4" t="s">
        <f>=HYPERLINK("https://www.leilaoonline.com.br/lote/detalhe/117517", "LOTE COM 1 TAMBOR DE ÓLEO HIDRÁULICO 68 200L USADO E EM CONDIÇÕES DE USO")</f>
      </c>
      <c r="C41" s="4" t="inlineStr">
        <is>
          <t>Vendido</t>
        </is>
      </c>
      <c r="D41" s="4" t="inlineStr">
        <is>
          <t>3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=HYPERLINK("https://www.leilaoonline.com.br/lote/detalhe/117518", "045")</f>
      </c>
      <c r="B42" s="4" t="s">
        <f>=HYPERLINK("https://www.leilaoonline.com.br/lote/detalhe/117518", "TROCADOR DE CALOR 114X13CM")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=HYPERLINK("https://www.leilaoonline.com.br/lote/detalhe/117519", "046")</f>
      </c>
      <c r="B43" s="4" t="s">
        <f>=HYPERLINK("https://www.leilaoonline.com.br/lote/detalhe/117519", "TROCADOR DE CALOR 114X13CM")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=HYPERLINK("https://www.leilaoonline.com.br/lote/detalhe/117520", "047")</f>
      </c>
      <c r="B44" s="4" t="s">
        <f>=HYPERLINK("https://www.leilaoonline.com.br/lote/detalhe/117520", "TROCADOR DE CALOR 78X13CM")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=HYPERLINK("https://www.leilaoonline.com.br/lote/detalhe/117521", "048")</f>
      </c>
      <c r="B45" s="4" t="s">
        <f>=HYPERLINK("https://www.leilaoonline.com.br/lote/detalhe/117521", "TROCADOR DE CALOR 78X13CM")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=HYPERLINK("https://www.leilaoonline.com.br/lote/detalhe/117522", "049")</f>
      </c>
      <c r="B46" s="4" t="s">
        <f>=HYPERLINK("https://www.leilaoonline.com.br/lote/detalhe/117522", "TROCADOR DE CALOR 61X13CM")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=HYPERLINK("https://www.leilaoonline.com.br/lote/detalhe/118118", "050")</f>
      </c>
      <c r="B47" s="4" t="s">
        <f>=HYPERLINK("https://www.leilaoonline.com.br/lote/detalhe/118118", "BOMBA D´ÁGUA WEG 7,5 CV")</f>
      </c>
      <c r="C47" s="4" t="inlineStr">
        <is>
          <t>Vendido</t>
        </is>
      </c>
      <c r="D47" s="4" t="inlineStr">
        <is>
          <t>13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=HYPERLINK("https://www.leilaoonline.com.br/lote/detalhe/118119", "051")</f>
      </c>
      <c r="B48" s="4" t="s">
        <f>=HYPERLINK("https://www.leilaoonline.com.br/lote/detalhe/118119", "BOMBA D´ÁGUA WEG 7,5 CV")</f>
      </c>
      <c r="C48" s="4" t="inlineStr">
        <is>
          <t>Vendido</t>
        </is>
      </c>
      <c r="D48" s="4" t="inlineStr">
        <is>
          <t>13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=HYPERLINK("https://www.leilaoonline.com.br/lote/detalhe/118120", "052")</f>
      </c>
      <c r="B49" s="4" t="s">
        <f>=HYPERLINK("https://www.leilaoonline.com.br/lote/detalhe/118120", "BOMBA D´ÁGUA WEG 7,5 CV")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=HYPERLINK("https://www.leilaoonline.com.br/lote/detalhe/118122", "053")</f>
      </c>
      <c r="B50" s="4" t="s">
        <f>=HYPERLINK("https://www.leilaoonline.com.br/lote/detalhe/118122", "BOMBA D´ÁGUA WEG 7,5 CV")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=HYPERLINK("https://www.leilaoonline.com.br/lote/detalhe/118123", "054")</f>
      </c>
      <c r="B51" s="4" t="s">
        <f>=HYPERLINK("https://www.leilaoonline.com.br/lote/detalhe/118123", "BOMBA D´ÁGUA WEG 3,0 CV")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=HYPERLINK("https://www.leilaoonline.com.br/lote/detalhe/118124", "055")</f>
      </c>
      <c r="B52" s="4" t="s">
        <f>=HYPERLINK("https://www.leilaoonline.com.br/lote/detalhe/118124", "BOMBA D´ÁGUA WEG 3,0 CV")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=HYPERLINK("https://www.leilaoonline.com.br/lote/detalhe/118125", "056")</f>
      </c>
      <c r="B53" s="4" t="s">
        <f>=HYPERLINK("https://www.leilaoonline.com.br/lote/detalhe/118125", "BOMBA D´ÁGUA WEG 3,0 CV")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=HYPERLINK("https://www.leilaoonline.com.br/lote/detalhe/118127", "057")</f>
      </c>
      <c r="B54" s="4" t="s">
        <f>=HYPERLINK("https://www.leilaoonline.com.br/lote/detalhe/118127", "BOMBA D´ÁGUA WEG 2,0 CV")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=HYPERLINK("https://www.leilaoonline.com.br/lote/detalhe/118128", "058")</f>
      </c>
      <c r="B55" s="4" t="s">
        <f>=HYPERLINK("https://www.leilaoonline.com.br/lote/detalhe/118128", "BOMBA D´ÁGUA WEG 2,0 CV")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=HYPERLINK("https://www.leilaoonline.com.br/lote/detalhe/117551", "063")</f>
      </c>
      <c r="B56" s="4" t="s">
        <f>=HYPERLINK("https://www.leilaoonline.com.br/lote/detalhe/117551", "MISTURADOR 3/4 HP")</f>
      </c>
      <c r="C56" s="4" t="inlineStr">
        <is>
          <t>Vendido</t>
        </is>
      </c>
      <c r="D56" s="4" t="inlineStr">
        <is>
          <t>3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=HYPERLINK("https://www.leilaoonline.com.br/lote/detalhe/117531", "064")</f>
      </c>
      <c r="B57" s="4" t="s">
        <f>=HYPERLINK("https://www.leilaoonline.com.br/lote/detalhe/117531", "MISTURADOR 30 HP")</f>
      </c>
      <c r="C57" s="4" t="inlineStr">
        <is>
          <t>Vendido</t>
        </is>
      </c>
      <c r="D57" s="4" t="inlineStr">
        <is>
          <t>11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=HYPERLINK("https://www.leilaoonline.com.br/lote/detalhe/117532", "065")</f>
      </c>
      <c r="B58" s="4" t="s">
        <f>=HYPERLINK("https://www.leilaoonline.com.br/lote/detalhe/117532", "MISTURADOR 30 HP")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=HYPERLINK("https://www.leilaoonline.com.br/lote/detalhe/117533", "066")</f>
      </c>
      <c r="B59" s="4" t="s">
        <f>=HYPERLINK("https://www.leilaoonline.com.br/lote/detalhe/117533", "MISTURADOR 30 HP")</f>
      </c>
      <c r="C59" s="4" t="inlineStr">
        <is>
          <t>Vendido</t>
        </is>
      </c>
      <c r="D59" s="4" t="inlineStr">
        <is>
          <t>13</t>
        </is>
      </c>
      <c r="E59" s="5" t="inlineStr">
        <is>
          <t>2.800,00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=HYPERLINK("https://www.leilaoonline.com.br/lote/detalhe/117534", "067")</f>
      </c>
      <c r="B60" s="4" t="s">
        <f>=HYPERLINK("https://www.leilaoonline.com.br/lote/detalhe/117534", "LOTE COM 2 REDUTORES 1:60")</f>
      </c>
      <c r="C60" s="4" t="inlineStr">
        <is>
          <t>Vendido</t>
        </is>
      </c>
      <c r="D60" s="4" t="inlineStr">
        <is>
          <t>8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=HYPERLINK("https://www.leilaoonline.com.br/lote/detalhe/117535", "068")</f>
      </c>
      <c r="B61" s="4" t="s">
        <f>=HYPERLINK("https://www.leilaoonline.com.br/lote/detalhe/117535", "LOTE COM 2 BOMBAS DOSADORAS 1/3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=HYPERLINK("https://www.leilaoonline.com.br/lote/detalhe/117536", "069")</f>
      </c>
      <c r="B62" s="4" t="s">
        <f>=HYPERLINK("https://www.leilaoonline.com.br/lote/detalhe/117536", "BOMBA DUPLA DOSADORA 3/4 HP")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=HYPERLINK("https://www.leilaoonline.com.br/lote/detalhe/117537", "070")</f>
      </c>
      <c r="B63" s="4" t="s">
        <f>=HYPERLINK("https://www.leilaoonline.com.br/lote/detalhe/117537", "LOTE COM 3 BOMBAS CENTRÍFUGAS MONOFÁSICAS (2u 1/3 HP, 1u 3/4 HP)")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=HYPERLINK("https://www.leilaoonline.com.br/lote/detalhe/117538", "071")</f>
      </c>
      <c r="B64" s="4" t="s">
        <f>=HYPERLINK("https://www.leilaoonline.com.br/lote/detalhe/117538", "BOMBAS DE TRANSFERÊNCIAS DE PRODUTOS QUÍMICOS COM SELAGEM MECÂNICA")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=HYPERLINK("https://www.leilaoonline.com.br/lote/detalhe/117539", "072")</f>
      </c>
      <c r="B65" s="4" t="s">
        <f>=HYPERLINK("https://www.leilaoonline.com.br/lote/detalhe/117539", "LOTE COM 2 BOMBAS 1/2 HP")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=HYPERLINK("https://www.leilaoonline.com.br/lote/detalhe/117540", "073")</f>
      </c>
      <c r="B66" s="4" t="s">
        <f>=HYPERLINK("https://www.leilaoonline.com.br/lote/detalhe/117540", "LOTE COM 2 BOMBAS 3 HP")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=HYPERLINK("https://www.leilaoonline.com.br/lote/detalhe/117541", "074")</f>
      </c>
      <c r="B67" s="4" t="s">
        <f>=HYPERLINK("https://www.leilaoonline.com.br/lote/detalhe/117541", "BOMBA 0,33 HP")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=HYPERLINK("https://www.leilaoonline.com.br/lote/detalhe/117542", "075")</f>
      </c>
      <c r="B68" s="4" t="s">
        <f>=HYPERLINK("https://www.leilaoonline.com.br/lote/detalhe/117542", "BOMBA 3/4 HP 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=HYPERLINK("https://www.leilaoonline.com.br/lote/detalhe/117543", "076")</f>
      </c>
      <c r="B69" s="4" t="s">
        <f>=HYPERLINK("https://www.leilaoonline.com.br/lote/detalhe/117543", "SOPRADOR COMPRESSOR ROTATIVO OMEL")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=HYPERLINK("https://www.leilaoonline.com.br/lote/detalhe/117544", "078")</f>
      </c>
      <c r="B70" s="4" t="s">
        <f>=HYPERLINK("https://www.leilaoonline.com.br/lote/detalhe/117544", "BOMBA 0,33 HP")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=HYPERLINK("https://www.leilaoonline.com.br/lote/detalhe/117545", "079")</f>
      </c>
      <c r="B71" s="4" t="s">
        <f>=HYPERLINK("https://www.leilaoonline.com.br/lote/detalhe/117545", "BOMBA VÁCUO 4 HP COMPRESSOR RADIAL")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=HYPERLINK("https://www.leilaoonline.com.br/lote/detalhe/117546", "081")</f>
      </c>
      <c r="B72" s="4" t="s">
        <f>=HYPERLINK("https://www.leilaoonline.com.br/lote/detalhe/117546", "SOPRADOR COMPRESSOR ROBUSCHI")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=HYPERLINK("https://www.leilaoonline.com.br/lote/detalhe/117547", "082")</f>
      </c>
      <c r="B73" s="4" t="s">
        <f>=HYPERLINK("https://www.leilaoonline.com.br/lote/detalhe/117547", "BOMBA CENTRÍFUGA")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=HYPERLINK("https://www.leilaoonline.com.br/lote/detalhe/117548", "083")</f>
      </c>
      <c r="B74" s="4" t="s">
        <f>=HYPERLINK("https://www.leilaoonline.com.br/lote/detalhe/117548", "BOMBA CENTRÍFUGA")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=HYPERLINK("https://www.leilaoonline.com.br/lote/detalhe/117549", "084")</f>
      </c>
      <c r="B75" s="4" t="s">
        <f>=HYPERLINK("https://www.leilaoonline.com.br/lote/detalhe/117549", "BOMBA CENTRÍFUGA 2 HP")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=HYPERLINK("https://www.leilaoonline.com.br/lote/detalhe/117550", "085")</f>
      </c>
      <c r="B76" s="4" t="s">
        <f>=HYPERLINK("https://www.leilaoonline.com.br/lote/detalhe/117550", "BOMBA DOSADORA 3/4 HP")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=HYPERLINK("https://www.leilaoonline.com.br/lote/detalhe/117552", "089")</f>
      </c>
      <c r="B77" s="4" t="s">
        <f>=HYPERLINK("https://www.leilaoonline.com.br/lote/detalhe/117552", "BOMBA CENTRÍFUGA")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=HYPERLINK("https://www.leilaoonline.com.br/lote/detalhe/117553", "090")</f>
      </c>
      <c r="B78" s="4" t="s">
        <f>=HYPERLINK("https://www.leilaoonline.com.br/lote/detalhe/117553", "TALHA MANUAL DE ALAVANCA KITO 3200 KG")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1.600,00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=HYPERLINK("https://www.leilaoonline.com.br/lote/detalhe/117554", "091")</f>
      </c>
      <c r="B79" s="4" t="s">
        <f>=HYPERLINK("https://www.leilaoonline.com.br/lote/detalhe/117554", "MOTORREDUTOR 1 HP")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=HYPERLINK("https://www.leilaoonline.com.br/lote/detalhe/117555", "095")</f>
      </c>
      <c r="B80" s="4" t="s">
        <f>=HYPERLINK("https://www.leilaoonline.com.br/lote/detalhe/117555", "DESENTUPIDOR DE ESGOTO RIDGID K-500")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=HYPERLINK("https://www.leilaoonline.com.br/lote/detalhe/117556", "096")</f>
      </c>
      <c r="B81" s="4" t="s">
        <f>=HYPERLINK("https://www.leilaoonline.com.br/lote/detalhe/117556", "DESENTUPIDOR DE ESGOTO RIDGID K-500")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=HYPERLINK("https://www.leilaoonline.com.br/lote/detalhe/117557", "097")</f>
      </c>
      <c r="B82" s="4" t="s">
        <f>=HYPERLINK("https://www.leilaoonline.com.br/lote/detalhe/117557", "DESENTUPIDOR DE ESGOTO RIDGID K-1000")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=HYPERLINK("https://www.leilaoonline.com.br/lote/detalhe/117560", "098")</f>
      </c>
      <c r="B83" s="4" t="s">
        <f>=HYPERLINK("https://www.leilaoonline.com.br/lote/detalhe/117560", "DESENTUPIDOR DE ESGOTO RIDGID K-1000")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=HYPERLINK("https://www.leilaoonline.com.br/lote/detalhe/117561", "099")</f>
      </c>
      <c r="B84" s="4" t="s">
        <f>=HYPERLINK("https://www.leilaoonline.com.br/lote/detalhe/117561", "DESENTUPIDOR DE ESGOTO RIDGID 500")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=HYPERLINK("https://www.leilaoonline.com.br/lote/detalhe/117562", "100")</f>
      </c>
      <c r="B85" s="4" t="s">
        <f>=HYPERLINK("https://www.leilaoonline.com.br/lote/detalhe/117562", "DESENTUPIDOR DE ESGOTO RIDGID K-1000")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=HYPERLINK("https://www.leilaoonline.com.br/lote/detalhe/117558", "102")</f>
      </c>
      <c r="B86" s="4" t="s">
        <f>=HYPERLINK("https://www.leilaoonline.com.br/lote/detalhe/117558", "ELEVADOR MONTA CARGA PLATAFORMA 1X1M")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=HYPERLINK("https://www.leilaoonline.com.br/lote/detalhe/118103", "104")</f>
      </c>
      <c r="B87" s="4" t="s">
        <f>=HYPERLINK("https://www.leilaoonline.com.br/lote/detalhe/118103", "PRENSA EXCÊNTRICA 25 TON.")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=HYPERLINK("https://www.leilaoonline.com.br/lote/detalhe/117559", "105")</f>
      </c>
      <c r="B88" s="4" t="s">
        <f>=HYPERLINK("https://www.leilaoonline.com.br/lote/detalhe/117559", "AFIADORA DE BROCAS WAIDA MODELO DW-31S")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=HYPERLINK("https://www.leilaoonline.com.br/lote/detalhe/118115", "105")</f>
      </c>
      <c r="B89" s="4" t="s">
        <f>=HYPERLINK("https://www.leilaoonline.com.br/lote/detalhe/118115", "PRENSA EXCÊNTRICA  0,5 TON")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=HYPERLINK("https://www.leilaoonline.com.br/lote/detalhe/117563", "106")</f>
      </c>
      <c r="B90" s="4" t="s">
        <f>=HYPERLINK("https://www.leilaoonline.com.br/lote/detalhe/117563", "PLAINA LIMADORA SANCHEZ BLAINES")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=HYPERLINK("https://www.leilaoonline.com.br/lote/detalhe/117564", "107")</f>
      </c>
      <c r="B91" s="4" t="s">
        <f>=HYPERLINK("https://www.leilaoonline.com.br/lote/detalhe/117564", "PRENSA EXCÊNTRICA 8 TON. HARLO")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=HYPERLINK("https://www.leilaoonline.com.br/lote/detalhe/117565", "108")</f>
      </c>
      <c r="B92" s="4" t="s">
        <f>=HYPERLINK("https://www.leilaoonline.com.br/lote/detalhe/117565", "BALANCIM 15 TONELADAS INCOMPLETO")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=HYPERLINK("https://www.leilaoonline.com.br/lote/detalhe/117566", "109")</f>
      </c>
      <c r="B93" s="4" t="s">
        <f>=HYPERLINK("https://www.leilaoonline.com.br/lote/detalhe/117566", "JATO DE GRANALHA")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=HYPERLINK("https://www.leilaoonline.com.br/lote/detalhe/117567", "110")</f>
      </c>
      <c r="B94" s="4" t="s">
        <f>=HYPERLINK("https://www.leilaoonline.com.br/lote/detalhe/117567", "SERRA POLICORTE MONOFÁSICA")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=HYPERLINK("https://www.leilaoonline.com.br/lote/detalhe/117568", "113")</f>
      </c>
      <c r="B95" s="4" t="s">
        <f>=HYPERLINK("https://www.leilaoonline.com.br/lote/detalhe/117568", "FURADEIRA DE BANCADA TRIFÁSICA MOTOMIL")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=HYPERLINK("https://www.leilaoonline.com.br/lote/detalhe/117569", "115")</f>
      </c>
      <c r="B96" s="4" t="s">
        <f>=HYPERLINK("https://www.leilaoonline.com.br/lote/detalhe/117569", "TRANSPALETEIRA MANUAL")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=HYPERLINK("https://www.leilaoonline.com.br/lote/detalhe/117570", "117")</f>
      </c>
      <c r="B97" s="4" t="s">
        <f>=HYPERLINK("https://www.leilaoonline.com.br/lote/detalhe/117570", "MASTRO PARA BANDEIRA 10M")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=HYPERLINK("https://www.leilaoonline.com.br/lote/detalhe/117571", "121")</f>
      </c>
      <c r="B98" s="4" t="s">
        <f>=HYPERLINK("https://www.leilaoonline.com.br/lote/detalhe/117571", "MOINHO 300MM")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=HYPERLINK("https://www.leilaoonline.com.br/lote/detalhe/117572", "122")</f>
      </c>
      <c r="B99" s="4" t="s">
        <f>=HYPERLINK("https://www.leilaoonline.com.br/lote/detalhe/117572", "SISTEMA DE CÂMERA SEESNAKE")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=HYPERLINK("https://www.leilaoonline.com.br/lote/detalhe/117573", "123")</f>
      </c>
      <c r="B100" s="4" t="s">
        <f>=HYPERLINK("https://www.leilaoonline.com.br/lote/detalhe/117573", "SISTEMA DE CÂMERA SEESNAKE")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=HYPERLINK("https://www.leilaoonline.com.br/lote/detalhe/117574", "125")</f>
      </c>
      <c r="B101" s="4" t="s">
        <f>=HYPERLINK("https://www.leilaoonline.com.br/lote/detalhe/117574", "BRAÇO GIRATÓRIO 500KG")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=HYPERLINK("https://www.leilaoonline.com.br/lote/detalhe/117575", "130")</f>
      </c>
      <c r="B102" s="4" t="s">
        <f>=HYPERLINK("https://www.leilaoonline.com.br/lote/detalhe/117575", "QUEIMADOR DE COMBUSTÍVEL GLP PARA CALDEIRA TENGE")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=HYPERLINK("https://www.leilaoonline.com.br/lote/detalhe/117576", "131")</f>
      </c>
      <c r="B103" s="4" t="s">
        <f>=HYPERLINK("https://www.leilaoonline.com.br/lote/detalhe/117576", "TRITURADOR DE PAPEL PARA ESCRITÓRIO")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=HYPERLINK("https://www.leilaoonline.com.br/lote/detalhe/117577", "132")</f>
      </c>
      <c r="B104" s="4" t="s">
        <f>=HYPERLINK("https://www.leilaoonline.com.br/lote/detalhe/117577", "BRAÇO GIRATÓRIO 360 GRAUS")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=HYPERLINK("https://www.leilaoonline.com.br/lote/detalhe/117578", "137")</f>
      </c>
      <c r="B105" s="4" t="s">
        <f>=HYPERLINK("https://www.leilaoonline.com.br/lote/detalhe/117578", "1 UNIDADE DE PISTÃO HIDRÁULICO (160CM X 20CM DIÂMETRO DO ÊMBOLO)")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2.200,00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=HYPERLINK("https://www.leilaoonline.com.br/lote/detalhe/117579", "139")</f>
      </c>
      <c r="B106" s="4" t="s">
        <f>=HYPERLINK("https://www.leilaoonline.com.br/lote/detalhe/117579", "MÁQUINA PARA EMBALAR")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=HYPERLINK("https://www.leilaoonline.com.br/lote/detalhe/117580", "140")</f>
      </c>
      <c r="B107" s="4" t="s">
        <f>=HYPERLINK("https://www.leilaoonline.com.br/lote/detalhe/117580", "MOTOR VARIMOT 10 HP")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=HYPERLINK("https://www.leilaoonline.com.br/lote/detalhe/117581", "141")</f>
      </c>
      <c r="B108" s="4" t="s">
        <f>=HYPERLINK("https://www.leilaoonline.com.br/lote/detalhe/117581", "MOTOR VARIMOT 2 HP")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90,00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=HYPERLINK("https://www.leilaoonline.com.br/lote/detalhe/117582", "142")</f>
      </c>
      <c r="B109" s="4" t="s">
        <f>=HYPERLINK("https://www.leilaoonline.com.br/lote/detalhe/117582", "MOTOR VARIMOT 3 HP")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=HYPERLINK("https://www.leilaoonline.com.br/lote/detalhe/117583", "143")</f>
      </c>
      <c r="B110" s="4" t="s">
        <f>=HYPERLINK("https://www.leilaoonline.com.br/lote/detalhe/117583", "MOTOR VARIMOT 3 HP")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160,00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=HYPERLINK("https://www.leilaoonline.com.br/lote/detalhe/117584", "144")</f>
      </c>
      <c r="B111" s="4" t="s">
        <f>=HYPERLINK("https://www.leilaoonline.com.br/lote/detalhe/117584", "MOTOR VARIMOT 2 HP")</f>
      </c>
      <c r="C111" s="4" t="inlineStr">
        <is>
          <t>Não vendido</t>
        </is>
      </c>
      <c r="D111" s="4" t="inlineStr">
        <is>
          <t>10</t>
        </is>
      </c>
      <c r="E111" s="5" t="inlineStr">
        <is>
          <t>100,00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=HYPERLINK("https://www.leilaoonline.com.br/lote/detalhe/117585", "145")</f>
      </c>
      <c r="B112" s="4" t="s">
        <f>=HYPERLINK("https://www.leilaoonline.com.br/lote/detalhe/117585", "MOTOR VARIMOT 5 HP")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170,00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=HYPERLINK("https://www.leilaoonline.com.br/lote/detalhe/117586", "146")</f>
      </c>
      <c r="B113" s="4" t="s">
        <f>=HYPERLINK("https://www.leilaoonline.com.br/lote/detalhe/117586", "MOTOR VARIMOT 5 HP")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170,00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=HYPERLINK("https://www.leilaoonline.com.br/lote/detalhe/117587", "147")</f>
      </c>
      <c r="B114" s="4" t="s">
        <f>=HYPERLINK("https://www.leilaoonline.com.br/lote/detalhe/117587", "SERVO MOTOR 15 HP")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=HYPERLINK("https://www.leilaoonline.com.br/lote/detalhe/117591", "148")</f>
      </c>
      <c r="B115" s="4" t="s">
        <f>=HYPERLINK("https://www.leilaoonline.com.br/lote/detalhe/117591", "SERVO MOTOR 15 HP")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1.150,00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=HYPERLINK("https://www.leilaoonline.com.br/lote/detalhe/117588", "150")</f>
      </c>
      <c r="B116" s="4" t="s">
        <f>=HYPERLINK("https://www.leilaoonline.com.br/lote/detalhe/117588", "COFRE MECÂNICO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=HYPERLINK("https://www.leilaoonline.com.br/lote/detalhe/117589", "151")</f>
      </c>
      <c r="B117" s="4" t="s">
        <f>=HYPERLINK("https://www.leilaoonline.com.br/lote/detalhe/117589", "COFRE MECÂNICO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=HYPERLINK("https://www.leilaoonline.com.br/lote/detalhe/117590", "152")</f>
      </c>
      <c r="B118" s="4" t="s">
        <f>=HYPERLINK("https://www.leilaoonline.com.br/lote/detalhe/117590",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=HYPERLINK("https://www.leilaoonline.com.br/lote/detalhe/117592", "153")</f>
      </c>
      <c r="B119" s="4" t="s">
        <f>=HYPERLINK("https://www.leilaoonline.com.br/lote/detalhe/117592", "COFRE MECÂNICO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=HYPERLINK("https://www.leilaoonline.com.br/lote/detalhe/117593", "154")</f>
      </c>
      <c r="B120" s="4" t="s">
        <f>=HYPERLINK("https://www.leilaoonline.com.br/lote/detalhe/117593", "COFRE MECÂNICO COM CHAVE TETRA 60X48X45CM (SEM USO)")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=HYPERLINK("https://www.leilaoonline.com.br/lote/detalhe/117594", "155")</f>
      </c>
      <c r="B121" s="4" t="s">
        <f>=HYPERLINK("https://www.leilaoonline.com.br/lote/detalhe/117594",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=HYPERLINK("https://www.leilaoonline.com.br/lote/detalhe/117595", "156")</f>
      </c>
      <c r="B122" s="4" t="s">
        <f>=HYPERLINK("https://www.leilaoonline.com.br/lote/detalhe/117595",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=HYPERLINK("https://www.leilaoonline.com.br/lote/detalhe/117596", "157")</f>
      </c>
      <c r="B123" s="4" t="s">
        <f>=HYPERLINK("https://www.leilaoonline.com.br/lote/detalhe/117596",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=HYPERLINK("https://www.leilaoonline.com.br/lote/detalhe/117597", "158")</f>
      </c>
      <c r="B124" s="4" t="s">
        <f>=HYPERLINK("https://www.leilaoonline.com.br/lote/detalhe/117597", "2 COFRES MECÂNICOS COM CHAVE TETRA 60X48X45CM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=HYPERLINK("https://www.leilaoonline.com.br/lote/detalhe/117598", "159")</f>
      </c>
      <c r="B125" s="4" t="s">
        <f>=HYPERLINK("https://www.leilaoonline.com.br/lote/detalhe/117598", "2 COFRES MECÂNICOS COM CHAVE TETRA 60X48X45CM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=HYPERLINK("https://www.leilaoonline.com.br/lote/detalhe/117599", "160")</f>
      </c>
      <c r="B126" s="4" t="s">
        <f>=HYPERLINK("https://www.leilaoonline.com.br/lote/detalhe/117599", "CALDEIRA AALBORG 5000 KG/H")</f>
      </c>
      <c r="C126" s="4" t="inlineStr">
        <is>
          <t>Não vendido</t>
        </is>
      </c>
      <c r="D126" s="4" t="inlineStr">
        <is>
          <t>46</t>
        </is>
      </c>
      <c r="E126" s="5" t="inlineStr">
        <is>
          <t>70.000,00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=HYPERLINK("https://www.leilaoonline.com.br/lote/detalhe/117600", "161")</f>
      </c>
      <c r="B127" s="4" t="s">
        <f>=HYPERLINK("https://www.leilaoonline.com.br/lote/detalhe/117600", "SERRA DE FITA ROMAFRA")</f>
      </c>
      <c r="C127" s="4" t="inlineStr">
        <is>
          <t>Não vendido</t>
        </is>
      </c>
      <c r="D127" s="4" t="inlineStr">
        <is>
          <t>34</t>
        </is>
      </c>
      <c r="E127" s="5" t="inlineStr">
        <is>
          <t>17.500,00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=HYPERLINK("https://www.leilaoonline.com.br/lote/detalhe/117601", "162")</f>
      </c>
      <c r="B128" s="4" t="s">
        <f>=HYPERLINK("https://www.leilaoonline.com.br/lote/detalhe/117601", "EMPILHADEIRA ELÉTRICA PANTOGRÁFICA YALE NDR35; ANO 2010; 1.600 KG 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=HYPERLINK("https://www.leilaoonline.com.br/lote/detalhe/117603", "166")</f>
      </c>
      <c r="B129" s="4" t="s">
        <f>=HYPERLINK("https://www.leilaoonline.com.br/lote/detalhe/117603", "BANCADA COM TESOURA")</f>
      </c>
      <c r="C129" s="4" t="inlineStr">
        <is>
          <t>Não vendido</t>
        </is>
      </c>
      <c r="D129" s="4" t="inlineStr">
        <is>
          <t>4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=HYPERLINK("https://www.leilaoonline.com.br/lote/detalhe/117604", "167")</f>
      </c>
      <c r="B130" s="4" t="s">
        <f>=HYPERLINK("https://www.leilaoonline.com.br/lote/detalhe/117604", "BANCADA PARA TESTE DE BATERIA")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=HYPERLINK("https://www.leilaoonline.com.br/lote/detalhe/117605", "168")</f>
      </c>
      <c r="B131" s="4" t="s">
        <f>=HYPERLINK("https://www.leilaoonline.com.br/lote/detalhe/117605", "FRISADEIRA MANUAL")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=HYPERLINK("https://www.leilaoonline.com.br/lote/detalhe/117606", "169")</f>
      </c>
      <c r="B132" s="4" t="s">
        <f>=HYPERLINK("https://www.leilaoonline.com.br/lote/detalhe/117606", "ESTRUTURA COM 4 VIGAS COM APX. 6M E 4 VIGAS COM APX.. 7,30M (VIGAS COM APX. 45CM DE ALTURA E 17CM DE LARGURA)")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=HYPERLINK("https://www.leilaoonline.com.br/lote/detalhe/117610", "174")</f>
      </c>
      <c r="B133" s="4" t="s">
        <f>=HYPERLINK("https://www.leilaoonline.com.br/lote/detalhe/117610", "BANCADA")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=HYPERLINK("https://www.leilaoonline.com.br/lote/detalhe/117611", "176")</f>
      </c>
      <c r="B134" s="4" t="s">
        <f>=HYPERLINK("https://www.leilaoonline.com.br/lote/detalhe/117611", "CAIXA D'ÁGUA TIPO TAÇA TULIPA 2500 LITROS (ENCONTRA-SE DESATIVADA E SEPARADA EM 2 PARTES)")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1.150,00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=HYPERLINK("https://www.leilaoonline.com.br/lote/detalhe/117612", "177")</f>
      </c>
      <c r="B135" s="4" t="s">
        <f>=HYPERLINK("https://www.leilaoonline.com.br/lote/detalhe/117612", "BOMBA HELICOIDAL IMBIL 25HP")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=HYPERLINK("https://www.leilaoonline.com.br/lote/detalhe/117613", "179")</f>
      </c>
      <c r="B136" s="4" t="s">
        <f>=HYPERLINK("https://www.leilaoonline.com.br/lote/detalhe/117613", "BOMBA KSB 12'' PARA 14''")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1.150,00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=HYPERLINK("https://www.leilaoonline.com.br/lote/detalhe/117614", "180")</f>
      </c>
      <c r="B137" s="4" t="s">
        <f>=HYPERLINK("https://www.leilaoonline.com.br/lote/detalhe/117614", "BOMBA KSB 12'' PARA 14'' PARTE INTERNA EM AÇO INÓX")</f>
      </c>
      <c r="C137" s="4" t="inlineStr">
        <is>
          <t>Não vendido</t>
        </is>
      </c>
      <c r="D137" s="4" t="inlineStr">
        <is>
          <t>21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=HYPERLINK("https://www.leilaoonline.com.br/lote/detalhe/117615", "182")</f>
      </c>
      <c r="B138" s="4" t="s">
        <f>=HYPERLINK("https://www.leilaoonline.com.br/lote/detalhe/117615", "MINI PRENSA EXCÊNTRICA 0,5 TON.")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=HYPERLINK("https://www.leilaoonline.com.br/lote/detalhe/117616", "183")</f>
      </c>
      <c r="B139" s="4" t="s">
        <f>=HYPERLINK("https://www.leilaoonline.com.br/lote/detalhe/117616", "ARQUIVO")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=HYPERLINK("https://www.leilaoonline.com.br/lote/detalhe/117618", "185")</f>
      </c>
      <c r="B140" s="4" t="s">
        <f>=HYPERLINK("https://www.leilaoonline.com.br/lote/detalhe/117618", "FURADEIRA HELMO")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=HYPERLINK("https://www.leilaoonline.com.br/lote/detalhe/117619", "186")</f>
      </c>
      <c r="B141" s="4" t="s">
        <f>=HYPERLINK("https://www.leilaoonline.com.br/lote/detalhe/117619", "TORNO DE CORREIA COM MOTOR MONOFÁSICO")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=HYPERLINK("https://www.leilaoonline.com.br/lote/detalhe/117620", "187")</f>
      </c>
      <c r="B142" s="4" t="s">
        <f>=HYPERLINK("https://www.leilaoonline.com.br/lote/detalhe/117620", "MÁQUINA DE SOLDA")</f>
      </c>
      <c r="C142" s="4" t="inlineStr">
        <is>
          <t>Não vendido</t>
        </is>
      </c>
      <c r="D142" s="4" t="inlineStr">
        <is>
          <t>4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=HYPERLINK("https://www.leilaoonline.com.br/lote/detalhe/117621", "188")</f>
      </c>
      <c r="B143" s="4" t="s">
        <f>=HYPERLINK("https://www.leilaoonline.com.br/lote/detalhe/117621", "FURADEIRA HELMO 1/3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=HYPERLINK("https://www.leilaoonline.com.br/lote/detalhe/117622", "189")</f>
      </c>
      <c r="B144" s="4" t="s">
        <f>=HYPERLINK("https://www.leilaoonline.com.br/lote/detalhe/117622", "TESOURA MANUAL PARA CHAPAS")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=HYPERLINK("https://www.leilaoonline.com.br/lote/detalhe/117623", "190")</f>
      </c>
      <c r="B145" s="4" t="s">
        <f>=HYPERLINK("https://www.leilaoonline.com.br/lote/detalhe/117623", "SERRA VAI E VEM")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=HYPERLINK("https://www.leilaoonline.com.br/lote/detalhe/117624", "191")</f>
      </c>
      <c r="B146" s="4" t="s">
        <f>=HYPERLINK("https://www.leilaoonline.com.br/lote/detalhe/117624", "SERRA CIRCULAR")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=HYPERLINK("https://www.leilaoonline.com.br/lote/detalhe/117625", "192")</f>
      </c>
      <c r="B147" s="4" t="s">
        <f>=HYPERLINK("https://www.leilaoonline.com.br/lote/detalhe/117625", "ESMERIL 3/4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=HYPERLINK("https://www.leilaoonline.com.br/lote/detalhe/117626", "193")</f>
      </c>
      <c r="B148" s="4" t="s">
        <f>=HYPERLINK("https://www.leilaoonline.com.br/lote/detalhe/117626", "COMPRESSOR DE PISTÃO")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=HYPERLINK("https://www.leilaoonline.com.br/lote/detalhe/117627", "194")</f>
      </c>
      <c r="B149" s="4" t="s">
        <f>=HYPERLINK("https://www.leilaoonline.com.br/lote/detalhe/117627", "PRENSA HIDRÁULICA SACA PINO")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=HYPERLINK("https://www.leilaoonline.com.br/lote/detalhe/117628", "195")</f>
      </c>
      <c r="B150" s="4" t="s">
        <f>=HYPERLINK("https://www.leilaoonline.com.br/lote/detalhe/117628", "PRENSA BALANCIM 6 TON.")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=HYPERLINK("https://www.leilaoonline.com.br/lote/detalhe/117629", "196")</f>
      </c>
      <c r="B151" s="4" t="s">
        <f>=HYPERLINK("https://www.leilaoonline.com.br/lote/detalhe/117629", "MOTOR DE CORRENTE CONTÍNUA SIEMENS 350 HP")</f>
      </c>
      <c r="C151" s="4" t="inlineStr">
        <is>
          <t>Não vendido</t>
        </is>
      </c>
      <c r="D151" s="4" t="inlineStr">
        <is>
          <t>17</t>
        </is>
      </c>
      <c r="E151" s="5" t="inlineStr">
        <is>
          <t>3.400,00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=HYPERLINK("https://www.leilaoonline.com.br/lote/detalhe/117630", "197")</f>
      </c>
      <c r="B152" s="4" t="s">
        <f>=HYPERLINK("https://www.leilaoonline.com.br/lote/detalhe/117630", "MOTOR DE CORRENTE CONTÍNUA SIEMENS 350 HP")</f>
      </c>
      <c r="C152" s="4" t="inlineStr">
        <is>
          <t>Não vendido</t>
        </is>
      </c>
      <c r="D152" s="4" t="inlineStr">
        <is>
          <t>12</t>
        </is>
      </c>
      <c r="E152" s="5" t="inlineStr">
        <is>
          <t>2.650,00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=HYPERLINK("https://www.leilaoonline.com.br/lote/detalhe/117631", "198")</f>
      </c>
      <c r="B153" s="4" t="s">
        <f>=HYPERLINK("https://www.leilaoonline.com.br/lote/detalhe/117631", "FUNIL")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=HYPERLINK("https://www.leilaoonline.com.br/lote/detalhe/117632", "199")</f>
      </c>
      <c r="B154" s="4" t="s">
        <f>=HYPERLINK("https://www.leilaoonline.com.br/lote/detalhe/117632", "ENVASADORA DIALMATICA EM AÇO INÓX")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=HYPERLINK("https://www.leilaoonline.com.br/lote/detalhe/117633", "200")</f>
      </c>
      <c r="B155" s="4" t="s">
        <f>=HYPERLINK("https://www.leilaoonline.com.br/lote/detalhe/117633", "UNIDADE HIDRÁULICA")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950,00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=HYPERLINK("https://www.leilaoonline.com.br/lote/detalhe/117634", "201")</f>
      </c>
      <c r="B156" s="4" t="s">
        <f>=HYPERLINK("https://www.leilaoonline.com.br/lote/detalhe/117634", "EQUIPAMENTO COM PISTÃO PNEUMÁTICO")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=HYPERLINK("https://www.leilaoonline.com.br/lote/detalhe/117635", "202")</f>
      </c>
      <c r="B157" s="4" t="s">
        <f>=HYPERLINK("https://www.leilaoonline.com.br/lote/detalhe/117635", "ELETROIMÃ METALMAG")</f>
      </c>
      <c r="C157" s="4" t="inlineStr">
        <is>
          <t>Não vendido</t>
        </is>
      </c>
      <c r="D157" s="4" t="inlineStr">
        <is>
          <t>17</t>
        </is>
      </c>
      <c r="E157" s="5" t="inlineStr">
        <is>
          <t>5.000,00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=HYPERLINK("https://www.leilaoonline.com.br/lote/detalhe/117636", "203")</f>
      </c>
      <c r="B158" s="4" t="s">
        <f>=HYPERLINK("https://www.leilaoonline.com.br/lote/detalhe/117636", "MOTORREDUTOR 20 HP")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=HYPERLINK("https://www.leilaoonline.com.br/lote/detalhe/117637", "204")</f>
      </c>
      <c r="B159" s="4" t="s">
        <f>=HYPERLINK("https://www.leilaoonline.com.br/lote/detalhe/117637", "TANQUE DE FIBRA PARA ARMAZENAMENTO DE RESÍDUOS")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=HYPERLINK("https://www.leilaoonline.com.br/lote/detalhe/117638", "205")</f>
      </c>
      <c r="B160" s="4" t="s">
        <f>=HYPERLINK("https://www.leilaoonline.com.br/lote/detalhe/117638", "PENEIRADOR")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=HYPERLINK("https://www.leilaoonline.com.br/lote/detalhe/117639", "206")</f>
      </c>
      <c r="B161" s="4" t="s">
        <f>=HYPERLINK("https://www.leilaoonline.com.br/lote/detalhe/117639", "PRENSA HIDRÁULICA 200 TON.")</f>
      </c>
      <c r="C161" s="4" t="inlineStr">
        <is>
          <t>Vendido</t>
        </is>
      </c>
      <c r="D161" s="4" t="inlineStr">
        <is>
          <t>36</t>
        </is>
      </c>
      <c r="E161" s="5" t="inlineStr">
        <is>
          <t>18.500,00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=HYPERLINK("https://www.leilaoonline.com.br/lote/detalhe/117640", "207")</f>
      </c>
      <c r="B162" s="4" t="s">
        <f>=HYPERLINK("https://www.leilaoonline.com.br/lote/detalhe/117640", "UNIDADE HIDRÁULICA MÓVEL (ACOMPANHA CARRINHO PALETEIRO)")</f>
      </c>
      <c r="C162" s="4" t="inlineStr">
        <is>
          <t>Não vendido</t>
        </is>
      </c>
      <c r="D162" s="4" t="inlineStr">
        <is>
          <t>6</t>
        </is>
      </c>
      <c r="E162" s="5" t="inlineStr">
        <is>
          <t>1.900,00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=HYPERLINK("https://www.leilaoonline.com.br/lote/detalhe/117641", "208")</f>
      </c>
      <c r="B163" s="4" t="s">
        <f>=HYPERLINK("https://www.leilaoonline.com.br/lote/detalhe/117641", "UNIDADE HIDRÁULICA 7,5 HP")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1.300,00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=HYPERLINK("https://www.leilaoonline.com.br/lote/detalhe/117642", "209")</f>
      </c>
      <c r="B164" s="4" t="s">
        <f>=HYPERLINK("https://www.leilaoonline.com.br/lote/detalhe/117642", "ESTUFA")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=HYPERLINK("https://www.leilaoonline.com.br/lote/detalhe/117643", "210")</f>
      </c>
      <c r="B165" s="4" t="s">
        <f>=HYPERLINK("https://www.leilaoonline.com.br/lote/detalhe/117643", "TERMOSOLDA 3900W")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=HYPERLINK("https://www.leilaoonline.com.br/lote/detalhe/117644", "211")</f>
      </c>
      <c r="B166" s="4" t="s">
        <f>=HYPERLINK("https://www.leilaoonline.com.br/lote/detalhe/117644", "DOBRADEIRA MANUAL")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1.150,00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=HYPERLINK("https://www.leilaoonline.com.br/lote/detalhe/117645", "212")</f>
      </c>
      <c r="B167" s="4" t="s">
        <f>=HYPERLINK("https://www.leilaoonline.com.br/lote/detalhe/117645", "DOBRADEIRA MANUAL IMAG 1000MM X 2MM")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2.500,00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=HYPERLINK("https://www.leilaoonline.com.br/lote/detalhe/117646", "213")</f>
      </c>
      <c r="B168" s="4" t="s">
        <f>=HYPERLINK("https://www.leilaoonline.com.br/lote/detalhe/117646", "CORTADEIRA METALOGRAFICA PANTEC PANCUT 80")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1.150,00</t>
        </is>
      </c>
      <c r="F1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2026-06-19T16:58:04.00Z</dcterms:created>
  <dc:creator>Tellks Tecnologia</dc:creator>
  <cp:revision>0</cp:revision>
</cp:coreProperties>
</file>