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ITAPORANGA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=HYPERLINK("https://www.leilaoonline.com.br/lote/detalhe/118180", "001")</f>
      </c>
      <c r="B11" s="4" t="s">
        <f>=HYPERLINK("https://www.leilaoonline.com.br/lote/detalhe/118180", " HONDA/CG 150 FAN ESI")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=HYPERLINK("https://www.leilaoonline.com.br/lote/detalhe/118158", "002")</f>
      </c>
      <c r="B12" s="4" t="s">
        <f>=HYPERLINK("https://www.leilaoonline.com.br/lote/detalhe/118158", " HONDA/CG 125 TITAN KS")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=HYPERLINK("https://www.leilaoonline.com.br/lote/detalhe/118179", "003")</f>
      </c>
      <c r="B13" s="4" t="s">
        <f>=HYPERLINK("https://www.leilaoonline.com.br/lote/detalhe/118179", " HONDA/CG 125 TITAN KS")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=HYPERLINK("https://www.leilaoonline.com.br/lote/detalhe/118162", "004")</f>
      </c>
      <c r="B14" s="4" t="s">
        <f>=HYPERLINK("https://www.leilaoonline.com.br/lote/detalhe/118162", " HONDA/CG 150 TITAN KS")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3.550,00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=HYPERLINK("https://www.leilaoonline.com.br/lote/detalhe/118159", "005")</f>
      </c>
      <c r="B15" s="4" t="s">
        <f>=HYPERLINK("https://www.leilaoonline.com.br/lote/detalhe/118159", " HONDA/CG 150 TITAN KS")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=HYPERLINK("https://www.leilaoonline.com.br/lote/detalhe/118164", "008")</f>
      </c>
      <c r="B16" s="4" t="s">
        <f>=HYPERLINK("https://www.leilaoonline.com.br/lote/detalhe/118164", " HONDA/CG 150 FAN ESDI")</f>
      </c>
      <c r="C16" s="4" t="inlineStr">
        <is>
          <t>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=HYPERLINK("https://www.leilaoonline.com.br/lote/detalhe/118161", "010")</f>
      </c>
      <c r="B17" s="4" t="s">
        <f>=HYPERLINK("https://www.leilaoonline.com.br/lote/detalhe/118161", " HONDA/CG 125 TITAN")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2.600,00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=HYPERLINK("https://www.leilaoonline.com.br/lote/detalhe/118181", "011")</f>
      </c>
      <c r="B18" s="4" t="s">
        <f>=HYPERLINK("https://www.leilaoonline.com.br/lote/detalhe/118181", " /MOTO")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=HYPERLINK("https://www.leilaoonline.com.br/lote/detalhe/118173", "012")</f>
      </c>
      <c r="B19" s="4" t="s">
        <f>=HYPERLINK("https://www.leilaoonline.com.br/lote/detalhe/118173", " HONDA/CG 125 TITAN")</f>
      </c>
      <c r="C19" s="4" t="inlineStr">
        <is>
          <t>Vendido</t>
        </is>
      </c>
      <c r="D19" s="4" t="inlineStr">
        <is>
          <t>1</t>
        </is>
      </c>
      <c r="E19" s="5" t="inlineStr">
        <is>
          <t>370,00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=HYPERLINK("https://www.leilaoonline.com.br/lote/detalhe/118174", "013")</f>
      </c>
      <c r="B20" s="4" t="s">
        <f>=HYPERLINK("https://www.leilaoonline.com.br/lote/detalhe/118174", " HONDA/CG 125 FAN")</f>
      </c>
      <c r="C20" s="4" t="inlineStr">
        <is>
          <t>Vendido</t>
        </is>
      </c>
      <c r="D20" s="4" t="inlineStr">
        <is>
          <t>1</t>
        </is>
      </c>
      <c r="E20" s="5" t="inlineStr">
        <is>
          <t>480,00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=HYPERLINK("https://www.leilaoonline.com.br/lote/detalhe/118183", "014")</f>
      </c>
      <c r="B21" s="4" t="s">
        <f>=HYPERLINK("https://www.leilaoonline.com.br/lote/detalhe/118183", " /MOTO")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=HYPERLINK("https://www.leilaoonline.com.br/lote/detalhe/118132", "015")</f>
      </c>
      <c r="B22" s="4" t="s">
        <f>=HYPERLINK("https://www.leilaoonline.com.br/lote/detalhe/118132", " /MOTO")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=HYPERLINK("https://www.leilaoonline.com.br/lote/detalhe/118137", "019")</f>
      </c>
      <c r="B23" s="4" t="s">
        <f>=HYPERLINK("https://www.leilaoonline.com.br/lote/detalhe/118137", " /MOTO")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=HYPERLINK("https://www.leilaoonline.com.br/lote/detalhe/118184", "020")</f>
      </c>
      <c r="B24" s="4" t="s">
        <f>=HYPERLINK("https://www.leilaoonline.com.br/lote/detalhe/118184", " HONDA/CG 125 TITAN KS")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=HYPERLINK("https://www.leilaoonline.com.br/lote/detalhe/118143", "023")</f>
      </c>
      <c r="B25" s="4" t="s">
        <f>=HYPERLINK("https://www.leilaoonline.com.br/lote/detalhe/118143", " HONDA/C100 BIZ")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=HYPERLINK("https://www.leilaoonline.com.br/lote/detalhe/118134", "024")</f>
      </c>
      <c r="B26" s="4" t="s">
        <f>=HYPERLINK("https://www.leilaoonline.com.br/lote/detalhe/118134", " HONDA/CG")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=HYPERLINK("https://www.leilaoonline.com.br/lote/detalhe/118190", "025")</f>
      </c>
      <c r="B27" s="4" t="s">
        <f>=HYPERLINK("https://www.leilaoonline.com.br/lote/detalhe/118190", " HONDA/CG 125 TITAN")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=HYPERLINK("https://www.leilaoonline.com.br/lote/detalhe/118144", "026")</f>
      </c>
      <c r="B28" s="4" t="s">
        <f>=HYPERLINK("https://www.leilaoonline.com.br/lote/detalhe/118144", " YAMAHA/DT 200")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=HYPERLINK("https://www.leilaoonline.com.br/lote/detalhe/118133", "028")</f>
      </c>
      <c r="B29" s="4" t="s">
        <f>=HYPERLINK("https://www.leilaoonline.com.br/lote/detalhe/118133", " /MOTO")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=HYPERLINK("https://www.leilaoonline.com.br/lote/detalhe/118141", "029")</f>
      </c>
      <c r="B30" s="4" t="s">
        <f>=HYPERLINK("https://www.leilaoonline.com.br/lote/detalhe/118141", " HONDA/HONDA")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=HYPERLINK("https://www.leilaoonline.com.br/lote/detalhe/118135", "030")</f>
      </c>
      <c r="B31" s="4" t="s">
        <f>=HYPERLINK("https://www.leilaoonline.com.br/lote/detalhe/118135", " /MOTO")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=HYPERLINK("https://www.leilaoonline.com.br/lote/detalhe/118185", "032")</f>
      </c>
      <c r="B32" s="4" t="s">
        <f>=HYPERLINK("https://www.leilaoonline.com.br/lote/detalhe/118185", " /MOTO")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=HYPERLINK("https://www.leilaoonline.com.br/lote/detalhe/118140", "033")</f>
      </c>
      <c r="B33" s="4" t="s">
        <f>=HYPERLINK("https://www.leilaoonline.com.br/lote/detalhe/118140", " /MOTO")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=HYPERLINK("https://www.leilaoonline.com.br/lote/detalhe/118146", "034")</f>
      </c>
      <c r="B34" s="4" t="s">
        <f>=HYPERLINK("https://www.leilaoonline.com.br/lote/detalhe/118146", " YAMAHA/YAMAHA")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=HYPERLINK("https://www.leilaoonline.com.br/lote/detalhe/118192", "036")</f>
      </c>
      <c r="B35" s="4" t="s">
        <f>=HYPERLINK("https://www.leilaoonline.com.br/lote/detalhe/118192",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=HYPERLINK("https://www.leilaoonline.com.br/lote/detalhe/118187", "037")</f>
      </c>
      <c r="B36" s="4" t="s">
        <f>=HYPERLINK("https://www.leilaoonline.com.br/lote/detalhe/118187", " HONDA/CG 125 TITAN KS")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=HYPERLINK("https://www.leilaoonline.com.br/lote/detalhe/118147", "038")</f>
      </c>
      <c r="B37" s="4" t="s">
        <f>=HYPERLINK("https://www.leilaoonline.com.br/lote/detalhe/118147", " /MOTO")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=HYPERLINK("https://www.leilaoonline.com.br/lote/detalhe/118188", "039")</f>
      </c>
      <c r="B38" s="4" t="s">
        <f>=HYPERLINK("https://www.leilaoonline.com.br/lote/detalhe/118188", " SUZUKI/EN125 YES")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195,00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=HYPERLINK("https://www.leilaoonline.com.br/lote/detalhe/118186", "040")</f>
      </c>
      <c r="B39" s="4" t="s">
        <f>=HYPERLINK("https://www.leilaoonline.com.br/lote/detalhe/118186",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=HYPERLINK("https://www.leilaoonline.com.br/lote/detalhe/118196", "042")</f>
      </c>
      <c r="B40" s="4" t="s">
        <f>=HYPERLINK("https://www.leilaoonline.com.br/lote/detalhe/118196", " HONDA/CG 125")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=HYPERLINK("https://www.leilaoonline.com.br/lote/detalhe/118198", "043")</f>
      </c>
      <c r="B41" s="4" t="s">
        <f>=HYPERLINK("https://www.leilaoonline.com.br/lote/detalhe/118198", " HONDA/HONDA")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310,00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=HYPERLINK("https://www.leilaoonline.com.br/lote/detalhe/118145", "044")</f>
      </c>
      <c r="B42" s="4" t="s">
        <f>=HYPERLINK("https://www.leilaoonline.com.br/lote/detalhe/118145", " /MOTO")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=HYPERLINK("https://www.leilaoonline.com.br/lote/detalhe/118150", "046")</f>
      </c>
      <c r="B43" s="4" t="s">
        <f>=HYPERLINK("https://www.leilaoonline.com.br/lote/detalhe/118150",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=HYPERLINK("https://www.leilaoonline.com.br/lote/detalhe/118189", "048")</f>
      </c>
      <c r="B44" s="4" t="s">
        <f>=HYPERLINK("https://www.leilaoonline.com.br/lote/detalhe/118189", " HONDA/CG 125 TITAN  KS")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=HYPERLINK("https://www.leilaoonline.com.br/lote/detalhe/118152", "049")</f>
      </c>
      <c r="B45" s="4" t="s">
        <f>=HYPERLINK("https://www.leilaoonline.com.br/lote/detalhe/118152",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=HYPERLINK("https://www.leilaoonline.com.br/lote/detalhe/118154", "051")</f>
      </c>
      <c r="B46" s="4" t="s">
        <f>=HYPERLINK("https://www.leilaoonline.com.br/lote/detalhe/118154", " /MOTO")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=HYPERLINK("https://www.leilaoonline.com.br/lote/detalhe/118148", "052")</f>
      </c>
      <c r="B47" s="4" t="s">
        <f>=HYPERLINK("https://www.leilaoonline.com.br/lote/detalhe/118148", " /MOTO")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=HYPERLINK("https://www.leilaoonline.com.br/lote/detalhe/118142", "053")</f>
      </c>
      <c r="B48" s="4" t="s">
        <f>=HYPERLINK("https://www.leilaoonline.com.br/lote/detalhe/118142", " HONDA/HONDA")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=HYPERLINK("https://www.leilaoonline.com.br/lote/detalhe/118199", "054")</f>
      </c>
      <c r="B49" s="4" t="s">
        <f>=HYPERLINK("https://www.leilaoonline.com.br/lote/detalhe/118199", " SUZUKI/SUZUKI")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=HYPERLINK("https://www.leilaoonline.com.br/lote/detalhe/118149", "056")</f>
      </c>
      <c r="B50" s="4" t="s">
        <f>=HYPERLINK("https://www.leilaoonline.com.br/lote/detalhe/118149", " /MOTO")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=HYPERLINK("https://www.leilaoonline.com.br/lote/detalhe/118201", "058")</f>
      </c>
      <c r="B51" s="4" t="s">
        <f>=HYPERLINK("https://www.leilaoonline.com.br/lote/detalhe/118201", " /MOTO")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=HYPERLINK("https://www.leilaoonline.com.br/lote/detalhe/118197", "059")</f>
      </c>
      <c r="B52" s="4" t="s">
        <f>=HYPERLINK("https://www.leilaoonline.com.br/lote/detalhe/118197", " /MOTO")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=HYPERLINK("https://www.leilaoonline.com.br/lote/detalhe/118163", "060")</f>
      </c>
      <c r="B53" s="4" t="s">
        <f>=HYPERLINK("https://www.leilaoonline.com.br/lote/detalhe/118163", " VW/GOL 16V")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2.600,00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=HYPERLINK("https://www.leilaoonline.com.br/lote/detalhe/118165", "061")</f>
      </c>
      <c r="B54" s="4" t="s">
        <f>=HYPERLINK("https://www.leilaoonline.com.br/lote/detalhe/118165", " FORD/FIESTA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=HYPERLINK("https://www.leilaoonline.com.br/lote/detalhe/118195", "062")</f>
      </c>
      <c r="B55" s="4" t="s">
        <f>=HYPERLINK("https://www.leilaoonline.com.br/lote/detalhe/118195", " VW/PARATI CL")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1.150,00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=HYPERLINK("https://www.leilaoonline.com.br/lote/detalhe/118191", "063")</f>
      </c>
      <c r="B56" s="4" t="s">
        <f>=HYPERLINK("https://www.leilaoonline.com.br/lote/detalhe/118191", " FIAT/UNO MILLE FIRE FLEX")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2.550,00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=HYPERLINK("https://www.leilaoonline.com.br/lote/detalhe/118166", "064")</f>
      </c>
      <c r="B57" s="4" t="s">
        <f>=HYPERLINK("https://www.leilaoonline.com.br/lote/detalhe/118166", " VW/GOL CLI")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=HYPERLINK("https://www.leilaoonline.com.br/lote/detalhe/118194", "065")</f>
      </c>
      <c r="B58" s="4" t="s">
        <f>=HYPERLINK("https://www.leilaoonline.com.br/lote/detalhe/118194", " VW/POLO 1.6")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=HYPERLINK("https://www.leilaoonline.com.br/lote/detalhe/118193", "066")</f>
      </c>
      <c r="B59" s="4" t="s">
        <f>=HYPERLINK("https://www.leilaoonline.com.br/lote/detalhe/118193", " VW/GOLF GL")</f>
      </c>
      <c r="C59" s="4" t="inlineStr">
        <is>
          <t>Vendido</t>
        </is>
      </c>
      <c r="D59" s="4" t="inlineStr">
        <is>
          <t>1</t>
        </is>
      </c>
      <c r="E59" s="5" t="inlineStr">
        <is>
          <t>450,00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=HYPERLINK("https://www.leilaoonline.com.br/lote/detalhe/118175", "067")</f>
      </c>
      <c r="B60" s="4" t="s">
        <f>=HYPERLINK("https://www.leilaoonline.com.br/lote/detalhe/118175", " GM/CELTA")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5.300,00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=HYPERLINK("https://www.leilaoonline.com.br/lote/detalhe/118176", "070")</f>
      </c>
      <c r="B61" s="4" t="s">
        <f>=HYPERLINK("https://www.leilaoonline.com.br/lote/detalhe/118176", " VW/GOL 1.0")</f>
      </c>
      <c r="C61" s="4" t="inlineStr">
        <is>
          <t>Vendido</t>
        </is>
      </c>
      <c r="D61" s="4" t="inlineStr">
        <is>
          <t>1</t>
        </is>
      </c>
      <c r="E61" s="5" t="inlineStr">
        <is>
          <t>11.800,00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=HYPERLINK("https://www.leilaoonline.com.br/lote/detalhe/118167", "073")</f>
      </c>
      <c r="B62" s="4" t="s">
        <f>=HYPERLINK("https://www.leilaoonline.com.br/lote/detalhe/118167", " FORD/FIESTA SEDAN FLEX")</f>
      </c>
      <c r="C62" s="4" t="inlineStr">
        <is>
          <t>Vendido</t>
        </is>
      </c>
      <c r="D62" s="4" t="inlineStr">
        <is>
          <t>1</t>
        </is>
      </c>
      <c r="E62" s="5" t="inlineStr">
        <is>
          <t>7.900,00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=HYPERLINK("https://www.leilaoonline.com.br/lote/detalhe/118138", "081")</f>
      </c>
      <c r="B63" s="4" t="s">
        <f>=HYPERLINK("https://www.leilaoonline.com.br/lote/detalhe/118138", " VW/GOL BX")</f>
      </c>
      <c r="C63" s="4" t="inlineStr">
        <is>
          <t>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=HYPERLINK("https://www.leilaoonline.com.br/lote/detalhe/118139", "082")</f>
      </c>
      <c r="B64" s="4" t="s">
        <f>=HYPERLINK("https://www.leilaoonline.com.br/lote/detalhe/118139", " /CARRO")</f>
      </c>
      <c r="C64" s="4" t="inlineStr">
        <is>
          <t>Vendido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=HYPERLINK("https://www.leilaoonline.com.br/lote/detalhe/118136", "083")</f>
      </c>
      <c r="B65" s="4" t="s">
        <f>=HYPERLINK("https://www.leilaoonline.com.br/lote/detalhe/118136", " /QUEIMADO")</f>
      </c>
      <c r="C65" s="4" t="inlineStr">
        <is>
          <t>Vendido</t>
        </is>
      </c>
      <c r="D65" s="4" t="inlineStr">
        <is>
          <t>1</t>
        </is>
      </c>
      <c r="E65" s="5" t="inlineStr">
        <is>
          <t>450,00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=HYPERLINK("https://www.leilaoonline.com.br/lote/detalhe/118153", "084")</f>
      </c>
      <c r="B66" s="4" t="s">
        <f>=HYPERLINK("https://www.leilaoonline.com.br/lote/detalhe/118153", " /CARRO")</f>
      </c>
      <c r="C66" s="4" t="inlineStr">
        <is>
          <t>Vendido</t>
        </is>
      </c>
      <c r="D66" s="4" t="inlineStr">
        <is>
          <t>1</t>
        </is>
      </c>
      <c r="E66" s="5" t="inlineStr">
        <is>
          <t>450,00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=HYPERLINK("https://www.leilaoonline.com.br/lote/detalhe/118200", "085")</f>
      </c>
      <c r="B67" s="4" t="s">
        <f>=HYPERLINK("https://www.leilaoonline.com.br/lote/detalhe/118200", " VW/SAVEIRO 1.6 SUPERSURF")</f>
      </c>
      <c r="C67" s="4" t="inlineStr">
        <is>
          <t>Vendido</t>
        </is>
      </c>
      <c r="D67" s="4" t="inlineStr">
        <is>
          <t>1</t>
        </is>
      </c>
      <c r="E67" s="5" t="inlineStr">
        <is>
          <t>320,00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=HYPERLINK("https://www.leilaoonline.com.br/lote/detalhe/118202", "086")</f>
      </c>
      <c r="B68" s="4" t="s">
        <f>=HYPERLINK("https://www.leilaoonline.com.br/lote/detalhe/118202", " VW/SAVEIRO S")</f>
      </c>
      <c r="C68" s="4" t="inlineStr">
        <is>
          <t>Vendido</t>
        </is>
      </c>
      <c r="D68" s="4" t="inlineStr">
        <is>
          <t>1</t>
        </is>
      </c>
      <c r="E68" s="5" t="inlineStr">
        <is>
          <t>450,00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=HYPERLINK("https://www.leilaoonline.com.br/lote/detalhe/118151", "089")</f>
      </c>
      <c r="B69" s="4" t="s">
        <f>=HYPERLINK("https://www.leilaoonline.com.br/lote/detalhe/118151", " GM/MONZA  SL/E")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450,00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=HYPERLINK("https://www.leilaoonline.com.br/lote/detalhe/118203", "091")</f>
      </c>
      <c r="B70" s="4" t="s">
        <f>=HYPERLINK("https://www.leilaoonline.com.br/lote/detalhe/118203", " FIAT/UNO CS")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=HYPERLINK("https://www.leilaoonline.com.br/lote/detalhe/118206", "093")</f>
      </c>
      <c r="B71" s="4" t="s">
        <f>=HYPERLINK("https://www.leilaoonline.com.br/lote/detalhe/118206", " VW/GOL 16V PLUS")</f>
      </c>
      <c r="C71" s="4" t="inlineStr">
        <is>
          <t>Vendido</t>
        </is>
      </c>
      <c r="D71" s="4" t="inlineStr">
        <is>
          <t>1</t>
        </is>
      </c>
      <c r="E71" s="5" t="inlineStr">
        <is>
          <t>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=HYPERLINK("https://www.leilaoonline.com.br/lote/detalhe/118207", "094")</f>
      </c>
      <c r="B72" s="4" t="s">
        <f>=HYPERLINK("https://www.leilaoonline.com.br/lote/detalhe/118207", " HONDA/CIVIC LX")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=HYPERLINK("https://www.leilaoonline.com.br/lote/detalhe/118204", "095")</f>
      </c>
      <c r="B73" s="4" t="s">
        <f>=HYPERLINK("https://www.leilaoonline.com.br/lote/detalhe/118204", " RENAULT/CLIO RL 1.0")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1.020,00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=HYPERLINK("https://www.leilaoonline.com.br/lote/detalhe/118209", "096")</f>
      </c>
      <c r="B74" s="4" t="s">
        <f>=HYPERLINK("https://www.leilaoonline.com.br/lote/detalhe/118209", " VW/GOL 16V PLUS")</f>
      </c>
      <c r="C74" s="4" t="inlineStr">
        <is>
          <t>Vendido</t>
        </is>
      </c>
      <c r="D74" s="4" t="inlineStr">
        <is>
          <t>1</t>
        </is>
      </c>
      <c r="E74" s="5" t="inlineStr">
        <is>
          <t>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=HYPERLINK("https://www.leilaoonline.com.br/lote/detalhe/118211", "097")</f>
      </c>
      <c r="B75" s="4" t="s">
        <f>=HYPERLINK("https://www.leilaoonline.com.br/lote/detalhe/118211", " GM/CORSA WIND")</f>
      </c>
      <c r="C75" s="4" t="inlineStr">
        <is>
          <t>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=HYPERLINK("https://www.leilaoonline.com.br/lote/detalhe/118210", "098")</f>
      </c>
      <c r="B76" s="4" t="s">
        <f>=HYPERLINK("https://www.leilaoonline.com.br/lote/detalhe/118210", " FORD/MONDEO CLX FD")</f>
      </c>
      <c r="C76" s="4" t="inlineStr">
        <is>
          <t>Vendido</t>
        </is>
      </c>
      <c r="D76" s="4" t="inlineStr">
        <is>
          <t>1</t>
        </is>
      </c>
      <c r="E76" s="5" t="inlineStr">
        <is>
          <t>450,00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=HYPERLINK("https://www.leilaoonline.com.br/lote/detalhe/118205", "101")</f>
      </c>
      <c r="B77" s="4" t="s">
        <f>=HYPERLINK("https://www.leilaoonline.com.br/lote/detalhe/118205", " RENAULT/SCENIC RXE 2.0")</f>
      </c>
      <c r="C77" s="4" t="inlineStr">
        <is>
          <t>Vendido</t>
        </is>
      </c>
      <c r="D77" s="4" t="inlineStr">
        <is>
          <t>1</t>
        </is>
      </c>
      <c r="E77" s="5" t="inlineStr">
        <is>
          <t>450,00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=HYPERLINK("https://www.leilaoonline.com.br/lote/detalhe/118208", "102")</f>
      </c>
      <c r="B78" s="4" t="s">
        <f>=HYPERLINK("https://www.leilaoonline.com.br/lote/detalhe/118208", " VW/GOL CL")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=HYPERLINK("https://www.leilaoonline.com.br/lote/detalhe/118213", "105")</f>
      </c>
      <c r="B79" s="4" t="s">
        <f>=HYPERLINK("https://www.leilaoonline.com.br/lote/detalhe/118213", " VW/VOLKSWAGEN")</f>
      </c>
      <c r="C79" s="4" t="inlineStr">
        <is>
          <t>Vendido</t>
        </is>
      </c>
      <c r="D79" s="4" t="inlineStr">
        <is>
          <t>1</t>
        </is>
      </c>
      <c r="E79" s="5" t="inlineStr">
        <is>
          <t>320,00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=HYPERLINK("https://www.leilaoonline.com.br/lote/detalhe/118217", "109")</f>
      </c>
      <c r="B80" s="4" t="s">
        <f>=HYPERLINK("https://www.leilaoonline.com.br/lote/detalhe/118217", " FIAT/PALIO FIRE ECONOMY")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1.970,00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=HYPERLINK("https://www.leilaoonline.com.br/lote/detalhe/118155", "110")</f>
      </c>
      <c r="B81" s="4" t="s">
        <f>=HYPERLINK("https://www.leilaoonline.com.br/lote/detalhe/118155", " /CARRO")</f>
      </c>
      <c r="C81" s="4" t="inlineStr">
        <is>
          <t>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=HYPERLINK("https://www.leilaoonline.com.br/lote/detalhe/118215", "111")</f>
      </c>
      <c r="B82" s="4" t="s">
        <f>=HYPERLINK("https://www.leilaoonline.com.br/lote/detalhe/118215", " VW/FOX 1.0")</f>
      </c>
      <c r="C82" s="4" t="inlineStr">
        <is>
          <t>Vendido</t>
        </is>
      </c>
      <c r="D82" s="4" t="inlineStr">
        <is>
          <t>1</t>
        </is>
      </c>
      <c r="E82" s="5" t="inlineStr">
        <is>
          <t>970,00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=HYPERLINK("https://www.leilaoonline.com.br/lote/detalhe/118157", "113")</f>
      </c>
      <c r="B83" s="4" t="s">
        <f>=HYPERLINK("https://www.leilaoonline.com.br/lote/detalhe/118157", " FIAT/PALIO YOUNG")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=HYPERLINK("https://www.leilaoonline.com.br/lote/detalhe/118216", "115")</f>
      </c>
      <c r="B84" s="4" t="s">
        <f>=HYPERLINK("https://www.leilaoonline.com.br/lote/detalhe/118216", " VW/GOL")</f>
      </c>
      <c r="C84" s="4" t="inlineStr">
        <is>
          <t>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=HYPERLINK("https://www.leilaoonline.com.br/lote/detalhe/118156", "116")</f>
      </c>
      <c r="B85" s="4" t="s">
        <f>=HYPERLINK("https://www.leilaoonline.com.br/lote/detalhe/118156", " VW/SAVEIRO")</f>
      </c>
      <c r="C85" s="4" t="inlineStr">
        <is>
          <t>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=HYPERLINK("https://www.leilaoonline.com.br/lote/detalhe/118212", "118")</f>
      </c>
      <c r="B86" s="4" t="s">
        <f>=HYPERLINK("https://www.leilaoonline.com.br/lote/detalhe/118212", " VW/GOL 1.0 GIV")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=HYPERLINK("https://www.leilaoonline.com.br/lote/detalhe/118222", "122")</f>
      </c>
      <c r="B87" s="4" t="s">
        <f>=HYPERLINK("https://www.leilaoonline.com.br/lote/detalhe/118222", " /CHEVETTE")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=HYPERLINK("https://www.leilaoonline.com.br/lote/detalhe/118219", "123")</f>
      </c>
      <c r="B88" s="4" t="s">
        <f>=HYPERLINK("https://www.leilaoonline.com.br/lote/detalhe/118219", " VW/GOL 16V")</f>
      </c>
      <c r="C88" s="4" t="inlineStr">
        <is>
          <t>Vendido</t>
        </is>
      </c>
      <c r="D88" s="4" t="inlineStr">
        <is>
          <t>1</t>
        </is>
      </c>
      <c r="E88" s="5" t="inlineStr">
        <is>
          <t>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=HYPERLINK("https://www.leilaoonline.com.br/lote/detalhe/118221", "124")</f>
      </c>
      <c r="B89" s="4" t="s">
        <f>=HYPERLINK("https://www.leilaoonline.com.br/lote/detalhe/118221", " GM/CHEVETTE")</f>
      </c>
      <c r="C89" s="4" t="inlineStr">
        <is>
          <t>Vendido</t>
        </is>
      </c>
      <c r="D89" s="4" t="inlineStr">
        <is>
          <t>1</t>
        </is>
      </c>
      <c r="E89" s="5" t="inlineStr">
        <is>
          <t>320,00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=HYPERLINK("https://www.leilaoonline.com.br/lote/detalhe/118214", "125")</f>
      </c>
      <c r="B90" s="4" t="s">
        <f>=HYPERLINK("https://www.leilaoonline.com.br/lote/detalhe/118214", " FIAT/TEMPRA SX")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=HYPERLINK("https://www.leilaoonline.com.br/lote/detalhe/118218", "130")</f>
      </c>
      <c r="B91" s="4" t="s">
        <f>=HYPERLINK("https://www.leilaoonline.com.br/lote/detalhe/118218", " FORD/ESCORT GL")</f>
      </c>
      <c r="C91" s="4" t="inlineStr">
        <is>
          <t>Vendido</t>
        </is>
      </c>
      <c r="D91" s="4" t="inlineStr">
        <is>
          <t>1</t>
        </is>
      </c>
      <c r="E91" s="5" t="inlineStr">
        <is>
          <t>450,00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=HYPERLINK("https://www.leilaoonline.com.br/lote/detalhe/118226", "132")</f>
      </c>
      <c r="B92" s="4" t="s">
        <f>=HYPERLINK("https://www.leilaoonline.com.br/lote/detalhe/118226", " FORD/CORCEL II")</f>
      </c>
      <c r="C92" s="4" t="inlineStr">
        <is>
          <t>Vendido</t>
        </is>
      </c>
      <c r="D92" s="4" t="inlineStr">
        <is>
          <t>1</t>
        </is>
      </c>
      <c r="E92" s="5" t="inlineStr">
        <is>
          <t>320,00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=HYPERLINK("https://www.leilaoonline.com.br/lote/detalhe/118220", "133")</f>
      </c>
      <c r="B93" s="4" t="s">
        <f>=HYPERLINK("https://www.leilaoonline.com.br/lote/detalhe/118220", " VW/BRASILIA")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620,00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=HYPERLINK("https://www.leilaoonline.com.br/lote/detalhe/118224", "134")</f>
      </c>
      <c r="B94" s="4" t="s">
        <f>=HYPERLINK("https://www.leilaoonline.com.br/lote/detalhe/118224", " /PARATI")</f>
      </c>
      <c r="C94" s="4" t="inlineStr">
        <is>
          <t>Vendido</t>
        </is>
      </c>
      <c r="D94" s="4" t="inlineStr">
        <is>
          <t>1</t>
        </is>
      </c>
      <c r="E94" s="5" t="inlineStr">
        <is>
          <t>450,00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=HYPERLINK("https://www.leilaoonline.com.br/lote/detalhe/118223", "135")</f>
      </c>
      <c r="B95" s="4" t="s">
        <f>=HYPERLINK("https://www.leilaoonline.com.br/lote/detalhe/118223", " VW/PARATI CL")</f>
      </c>
      <c r="C95" s="4" t="inlineStr">
        <is>
          <t>Vendido</t>
        </is>
      </c>
      <c r="D95" s="4" t="inlineStr">
        <is>
          <t>1</t>
        </is>
      </c>
      <c r="E95" s="5" t="inlineStr">
        <is>
          <t>450,00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=HYPERLINK("https://www.leilaoonline.com.br/lote/detalhe/118229", "136")</f>
      </c>
      <c r="B96" s="4" t="s">
        <f>=HYPERLINK("https://www.leilaoonline.com.br/lote/detalhe/118229", " VW/GOL CL")</f>
      </c>
      <c r="C96" s="4" t="inlineStr">
        <is>
          <t>Vendido</t>
        </is>
      </c>
      <c r="D96" s="4" t="inlineStr">
        <is>
          <t>1</t>
        </is>
      </c>
      <c r="E96" s="5" t="inlineStr">
        <is>
          <t>470,00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=HYPERLINK("https://www.leilaoonline.com.br/lote/detalhe/118232", "137")</f>
      </c>
      <c r="B97" s="4" t="s">
        <f>=HYPERLINK("https://www.leilaoonline.com.br/lote/detalhe/118232", " VW/GOL GL 1.8")</f>
      </c>
      <c r="C97" s="4" t="inlineStr">
        <is>
          <t>Vendido</t>
        </is>
      </c>
      <c r="D97" s="4" t="inlineStr">
        <is>
          <t>1</t>
        </is>
      </c>
      <c r="E97" s="5" t="inlineStr">
        <is>
          <t>830,00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=HYPERLINK("https://www.leilaoonline.com.br/lote/detalhe/118225", "138")</f>
      </c>
      <c r="B98" s="4" t="s">
        <f>=HYPERLINK("https://www.leilaoonline.com.br/lote/detalhe/118225", " VW/BRASILIA")</f>
      </c>
      <c r="C98" s="4" t="inlineStr">
        <is>
          <t>Vendido</t>
        </is>
      </c>
      <c r="D98" s="4" t="inlineStr">
        <is>
          <t>1</t>
        </is>
      </c>
      <c r="E98" s="5" t="inlineStr">
        <is>
          <t>700,00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=HYPERLINK("https://www.leilaoonline.com.br/lote/detalhe/118230", "139")</f>
      </c>
      <c r="B99" s="4" t="s">
        <f>=HYPERLINK("https://www.leilaoonline.com.br/lote/detalhe/118230", " FORD/ESCORT 1.0 HOBBY")</f>
      </c>
      <c r="C99" s="4" t="inlineStr">
        <is>
          <t>Vendido</t>
        </is>
      </c>
      <c r="D99" s="4" t="inlineStr">
        <is>
          <t>1</t>
        </is>
      </c>
      <c r="E99" s="5" t="inlineStr">
        <is>
          <t>350,00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=HYPERLINK("https://www.leilaoonline.com.br/lote/detalhe/118233", "141")</f>
      </c>
      <c r="B100" s="4" t="s">
        <f>=HYPERLINK("https://www.leilaoonline.com.br/lote/detalhe/118233", " GM/KADETT SL/E")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=HYPERLINK("https://www.leilaoonline.com.br/lote/detalhe/118235", "143")</f>
      </c>
      <c r="B101" s="4" t="s">
        <f>=HYPERLINK("https://www.leilaoonline.com.br/lote/detalhe/118235", " FORD/CORCEL")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320,00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=HYPERLINK("https://www.leilaoonline.com.br/lote/detalhe/118231", "144")</f>
      </c>
      <c r="B102" s="4" t="s">
        <f>=HYPERLINK("https://www.leilaoonline.com.br/lote/detalhe/118231", " FIAT/UNO MILLE")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530,00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=HYPERLINK("https://www.leilaoonline.com.br/lote/detalhe/118178", "151")</f>
      </c>
      <c r="B103" s="4" t="s">
        <f>=HYPERLINK("https://www.leilaoonline.com.br/lote/detalhe/118178", " HONDA/CG 125 FAN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3.700,00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=HYPERLINK("https://www.leilaoonline.com.br/lote/detalhe/118168", "153")</f>
      </c>
      <c r="B104" s="4" t="s">
        <f>=HYPERLINK("https://www.leilaoonline.com.br/lote/detalhe/118168", " HONDA/CG 150 TITAN KS")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3.250,00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=HYPERLINK("https://www.leilaoonline.com.br/lote/detalhe/118177", "154")</f>
      </c>
      <c r="B105" s="4" t="s">
        <f>=HYPERLINK("https://www.leilaoonline.com.br/lote/detalhe/118177",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3.750,00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=HYPERLINK("https://www.leilaoonline.com.br/lote/detalhe/118227", "155")</f>
      </c>
      <c r="B106" s="4" t="s">
        <f>=HYPERLINK("https://www.leilaoonline.com.br/lote/detalhe/118227", " HONDA/CG 125 FAN")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720,00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=HYPERLINK("https://www.leilaoonline.com.br/lote/detalhe/118171", "157")</f>
      </c>
      <c r="B107" s="4" t="s">
        <f>=HYPERLINK("https://www.leilaoonline.com.br/lote/detalhe/118171", " HONDA/CG 125 FAN KS")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2.800,00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=HYPERLINK("https://www.leilaoonline.com.br/lote/detalhe/118228", "159")</f>
      </c>
      <c r="B108" s="4" t="s">
        <f>=HYPERLINK("https://www.leilaoonline.com.br/lote/detalhe/118228", " HONDA/CG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720,00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=HYPERLINK("https://www.leilaoonline.com.br/lote/detalhe/118169", "160")</f>
      </c>
      <c r="B109" s="4" t="s">
        <f>=HYPERLINK("https://www.leilaoonline.com.br/lote/detalhe/118169", " HONDA/CB 300R")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=HYPERLINK("https://www.leilaoonline.com.br/lote/detalhe/118234", "161")</f>
      </c>
      <c r="B110" s="4" t="s">
        <f>=HYPERLINK("https://www.leilaoonline.com.br/lote/detalhe/118234", " HONDA/CBX 250 TWISTER")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1.570,00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=HYPERLINK("https://www.leilaoonline.com.br/lote/detalhe/118160", "163")</f>
      </c>
      <c r="B111" s="4" t="s">
        <f>=HYPERLINK("https://www.leilaoonline.com.br/lote/detalhe/118160", " HONDA/HONDA")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=HYPERLINK("https://www.leilaoonline.com.br/lote/detalhe/118170", "164")</f>
      </c>
      <c r="B112" s="4" t="s">
        <f>=HYPERLINK("https://www.leilaoonline.com.br/lote/detalhe/118170", " HONDA/CG 150 FAN ESI")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5.300,00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=HYPERLINK("https://www.leilaoonline.com.br/lote/detalhe/118182", "165")</f>
      </c>
      <c r="B113" s="4" t="s">
        <f>=HYPERLINK("https://www.leilaoonline.com.br/lote/detalhe/118182", " HONDA/CG 125 FAN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3.150,00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=HYPERLINK("https://www.leilaoonline.com.br/lote/detalhe/118172", "166")</f>
      </c>
      <c r="B114" s="4" t="s">
        <f>=HYPERLINK("https://www.leilaoonline.com.br/lote/detalhe/118172", " FYM/FYM FY100 10A")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1.100,00</t>
        </is>
      </c>
      <c r="F11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2026-08-05T20:01:38.00Z</dcterms:created>
  <dc:creator>Tellks Tecnologia</dc:creator>
  <cp:revision>0</cp:revision>
</cp:coreProperties>
</file>