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MOEDOR DE MADEIRA -  SOPRADOR -  MOTOR ELÉTRICO  - MOTOBOMBAS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=HYPERLINK("https://www.leilaoonline.com.br/lote/detalhe/120783", "120")</f>
      </c>
      <c r="B11" s="4" t="s">
        <f>=HYPERLINK("https://www.leilaoonline.com.br/lote/detalhe/120783", "01 UNIDADE - MOEDOR DE MADEIRA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=HYPERLINK("https://www.leilaoonline.com.br/lote/detalhe/120784", "121")</f>
      </c>
      <c r="B12" s="4" t="s">
        <f>=HYPERLINK("https://www.leilaoonline.com.br/lote/detalhe/120784", "01 UNIDADE - Mini Usina UACF 12PME - LOC. PORTO ALEGRE/RS")</f>
      </c>
      <c r="C12" s="4" t="inlineStr">
        <is>
          <t>Não vendido</t>
        </is>
      </c>
      <c r="D12" s="4" t="inlineStr">
        <is>
          <t>139</t>
        </is>
      </c>
      <c r="E12" s="5" t="inlineStr">
        <is>
          <t>18.000,00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=HYPERLINK("https://www.leilaoonline.com.br/lote/detalhe/120790", "122")</f>
      </c>
      <c r="B13" s="4" t="s">
        <f>=HYPERLINK("https://www.leilaoonline.com.br/lote/detalhe/120790", " Eixos Zurlo e peças para montagem de eixos e rodas. - LOC. PORTO ALEGRE/RS")</f>
      </c>
      <c r="C13" s="4" t="inlineStr">
        <is>
          <t>Vendido</t>
        </is>
      </c>
      <c r="D13" s="4" t="inlineStr">
        <is>
          <t>72</t>
        </is>
      </c>
      <c r="E13" s="5" t="inlineStr">
        <is>
          <t>10.100,00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=HYPERLINK("https://www.leilaoonline.com.br/lote/detalhe/120785", "123")</f>
      </c>
      <c r="B14" s="4" t="s">
        <f>=HYPERLINK("https://www.leilaoonline.com.br/lote/detalhe/120785", "5 UNIDADES - Eixos SAF para usinas de Asfalto Homologados Exportação - LOC. PORTO ALEGRE/RS")</f>
      </c>
      <c r="C14" s="4" t="inlineStr">
        <is>
          <t>Vendido</t>
        </is>
      </c>
      <c r="D14" s="4" t="inlineStr">
        <is>
          <t>13</t>
        </is>
      </c>
      <c r="E14" s="5" t="inlineStr">
        <is>
          <t>28.000,00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=HYPERLINK("https://www.leilaoonline.com.br/lote/detalhe/120798", "124")</f>
      </c>
      <c r="B15" s="4" t="s">
        <f>=HYPERLINK("https://www.leilaoonline.com.br/lote/detalhe/120798", "1 UNIDADE - Conjunto de cabos - LOC. PORTO ALEGRE/RS")</f>
      </c>
      <c r="C15" s="4" t="inlineStr">
        <is>
          <t>Vendido</t>
        </is>
      </c>
      <c r="D15" s="4" t="inlineStr">
        <is>
          <t>8</t>
        </is>
      </c>
      <c r="E15" s="5" t="inlineStr">
        <is>
          <t>17.000,00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=HYPERLINK("https://www.leilaoonline.com.br/lote/detalhe/120800", "125")</f>
      </c>
      <c r="B16" s="4" t="s">
        <f>=HYPERLINK("https://www.leilaoonline.com.br/lote/detalhe/120800", "19 UNIDADES - MANCAIS USINADOS; MAT. 487007 - LOC. PORTO ALEGRE/RS")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=HYPERLINK("https://www.leilaoonline.com.br/lote/detalhe/120793", "126")</f>
      </c>
      <c r="B17" s="4" t="s">
        <f>=HYPERLINK("https://www.leilaoonline.com.br/lote/detalhe/120793", " 04 UNIDADES - Sopradores para Queimador de usina de Asfalto; MAT. 2561499 - LOC. PORTO ALEGRE/RS")</f>
      </c>
      <c r="C17" s="4" t="inlineStr">
        <is>
          <t>Vendido</t>
        </is>
      </c>
      <c r="D17" s="4" t="inlineStr">
        <is>
          <t>1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=HYPERLINK("https://www.leilaoonline.com.br/lote/detalhe/120788", "127")</f>
      </c>
      <c r="B18" s="4" t="s">
        <f>=HYPERLINK("https://www.leilaoonline.com.br/lote/detalhe/120788", "01 UNIDADE - Compressor Schultz avariado  - LOC. PORTO ALEGRE/RS")</f>
      </c>
      <c r="C18" s="4" t="inlineStr">
        <is>
          <t>Vendido</t>
        </is>
      </c>
      <c r="D18" s="4" t="inlineStr">
        <is>
          <t>55</t>
        </is>
      </c>
      <c r="E18" s="5" t="inlineStr">
        <is>
          <t>6.200,00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=HYPERLINK("https://www.leilaoonline.com.br/lote/detalhe/120791", "128")</f>
      </c>
      <c r="B19" s="4" t="s">
        <f>=HYPERLINK("https://www.leilaoonline.com.br/lote/detalhe/120791", "02 UNIDADES -  CONJUNTO SOLDADO, ELEVADOR DE ARRASTE PARA SILO DE ARMAZENAGEM DE MASSA; MAT.2421931  - LOC. PORTO ALEGRE/RS")</f>
      </c>
      <c r="C19" s="4" t="inlineStr">
        <is>
          <t>Vendido</t>
        </is>
      </c>
      <c r="D19" s="4" t="inlineStr">
        <is>
          <t>1</t>
        </is>
      </c>
      <c r="E19" s="5" t="inlineStr">
        <is>
          <t>19.000,00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=HYPERLINK("https://www.leilaoonline.com.br/lote/detalhe/120797", "129")</f>
      </c>
      <c r="B20" s="4" t="s">
        <f>=HYPERLINK("https://www.leilaoonline.com.br/lote/detalhe/120797", "02 UNIDADES - SOPRADORES RR 630 COM MOTOR 50HZ; MAT. 2424624 - LOC. PORTO ALEGRE/RS")</f>
      </c>
      <c r="C20" s="4" t="inlineStr">
        <is>
          <t>Vendido</t>
        </is>
      </c>
      <c r="D20" s="4" t="inlineStr">
        <is>
          <t>6</t>
        </is>
      </c>
      <c r="E20" s="5" t="inlineStr">
        <is>
          <t>7.600,00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=HYPERLINK("https://www.leilaoonline.com.br/lote/detalhe/120789", "130")</f>
      </c>
      <c r="B21" s="4" t="s">
        <f>=HYPERLINK("https://www.leilaoonline.com.br/lote/detalhe/120789", "13 UNIDADES -  Rolo HAMM 3411/3410; MAT. 891908 -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=HYPERLINK("https://www.leilaoonline.com.br/lote/detalhe/120802", "131")</f>
      </c>
      <c r="B22" s="4" t="s">
        <f>=HYPERLINK("https://www.leilaoonline.com.br/lote/detalhe/120802", "52 UNIDADES - EIXO SISTEMA VIBRATORIO; MAT.1420062 - LOC. PORTO ALEGRE/RS")</f>
      </c>
      <c r="C22" s="4" t="inlineStr">
        <is>
          <t>Vendido</t>
        </is>
      </c>
      <c r="D22" s="4" t="inlineStr">
        <is>
          <t>2</t>
        </is>
      </c>
      <c r="E22" s="5" t="inlineStr">
        <is>
          <t>1.600,00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=HYPERLINK("https://www.leilaoonline.com.br/lote/detalhe/120801", "132")</f>
      </c>
      <c r="B23" s="4" t="s">
        <f>=HYPERLINK("https://www.leilaoonline.com.br/lote/detalhe/120801", "03 UNIDADES - TRANSMISSÃO/REDUTOR / GEAR BOX; MAT. 2064722 -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=HYPERLINK("https://www.leilaoonline.com.br/lote/detalhe/120804", "133")</f>
      </c>
      <c r="B24" s="4" t="s">
        <f>=HYPERLINK("https://www.leilaoonline.com.br/lote/detalhe/120804", "07 UNIDADES - COMPRESSORES SCHULZ 40 PCM 50HZ; MAT. 2424630 -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=HYPERLINK("https://www.leilaoonline.com.br/lote/detalhe/120803", "134")</f>
      </c>
      <c r="B25" s="4" t="s">
        <f>=HYPERLINK("https://www.leilaoonline.com.br/lote/detalhe/120803", "01 UNIDADE - CONTRA PESO; MAT. 2475913 - LOC. PORTO ALEGRE/RS")</f>
      </c>
      <c r="C25" s="4" t="inlineStr">
        <is>
          <t>Vendido</t>
        </is>
      </c>
      <c r="D25" s="4" t="inlineStr">
        <is>
          <t>1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=HYPERLINK("https://www.leilaoonline.com.br/lote/detalhe/120786", "135")</f>
      </c>
      <c r="B26" s="4" t="s">
        <f>=HYPERLINK("https://www.leilaoonline.com.br/lote/detalhe/120786", "02 UNIDADES - ESCADA STA SD CJ; MAT. 7074543 - LOC. PORTO ALEGRE/RS")</f>
      </c>
      <c r="C26" s="4" t="inlineStr">
        <is>
          <t>Vendido</t>
        </is>
      </c>
      <c r="D26" s="4" t="inlineStr">
        <is>
          <t>60</t>
        </is>
      </c>
      <c r="E26" s="5" t="inlineStr">
        <is>
          <t>7.100,00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=HYPERLINK("https://www.leilaoonline.com.br/lote/detalhe/120794", "136")</f>
      </c>
      <c r="B27" s="4" t="s">
        <f>=HYPERLINK("https://www.leilaoonline.com.br/lote/detalhe/120794", "02 UNIDADES - MOTOR 30CV, 60HZ, 4P IPW55; MAT. 2551458 - LOC. PORTO ALEGRE/RS")</f>
      </c>
      <c r="C27" s="4" t="inlineStr">
        <is>
          <t>Vendido</t>
        </is>
      </c>
      <c r="D27" s="4" t="inlineStr">
        <is>
          <t>4</t>
        </is>
      </c>
      <c r="E27" s="5" t="inlineStr">
        <is>
          <t>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=HYPERLINK("https://www.leilaoonline.com.br/lote/detalhe/120795", "137")</f>
      </c>
      <c r="B28" s="4" t="s">
        <f>=HYPERLINK("https://www.leilaoonline.com.br/lote/detalhe/120795", "01 UNIDADE - BASE BOMBA WMA SD CJ; MAT. 2605266 - LOC. PORTO ALEGRE/RS")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=HYPERLINK("https://www.leilaoonline.com.br/lote/detalhe/120787", "138")</f>
      </c>
      <c r="B29" s="4" t="s">
        <f>=HYPERLINK("https://www.leilaoonline.com.br/lote/detalhe/120787", "03 UNIDADES - MOTOR 15CV, 50HZ, 6P, B3D IPW55; MAT. 2564202 - LOC. PORTO ALEGRE/RS")</f>
      </c>
      <c r="C29" s="4" t="inlineStr">
        <is>
          <t>Vendido</t>
        </is>
      </c>
      <c r="D29" s="4" t="inlineStr">
        <is>
          <t>3</t>
        </is>
      </c>
      <c r="E29" s="5" t="inlineStr">
        <is>
          <t>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=HYPERLINK("https://www.leilaoonline.com.br/lote/detalhe/120799", "139")</f>
      </c>
      <c r="B30" s="4" t="s">
        <f>=HYPERLINK("https://www.leilaoonline.com.br/lote/detalhe/120799", "01 UNIDADE - TRANSPORTADOR HELICOIDAL; MAT. 2568345 - LOC. PORTO ALEGRE/RS")</f>
      </c>
      <c r="C30" s="4" t="inlineStr">
        <is>
          <t>Vendido</t>
        </is>
      </c>
      <c r="D30" s="4" t="inlineStr">
        <is>
          <t>28</t>
        </is>
      </c>
      <c r="E30" s="5" t="inlineStr">
        <is>
          <t>4.300,00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=HYPERLINK("https://www.leilaoonline.com.br/lote/detalhe/120796", "140")</f>
      </c>
      <c r="B31" s="4" t="s">
        <f>=HYPERLINK("https://www.leilaoonline.com.br/lote/detalhe/120796", "01 UNIDADE - MOTOR DIESEL B4.5, 99HP; MAT. 7002314 - LOC. PORTO ALEGRE/RS")</f>
      </c>
      <c r="C31" s="4" t="inlineStr">
        <is>
          <t>Vendido</t>
        </is>
      </c>
      <c r="D31" s="4" t="inlineStr">
        <is>
          <t>4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=HYPERLINK("https://www.leilaoonline.com.br/lote/detalhe/120792", "141")</f>
      </c>
      <c r="B32" s="4" t="s">
        <f>=HYPERLINK("https://www.leilaoonline.com.br/lote/detalhe/120792", "01 UNIDADE - TUBULAÇÃO MTD CJ INOVA 2000; MAT. 2636303 - LOC. PORTO ALEGRE/RS")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=HYPERLINK("https://www.leilaoonline.com.br/lote/detalhe/120805", "142")</f>
      </c>
      <c r="B33" s="4" t="s">
        <f>=HYPERLINK("https://www.leilaoonline.com.br/lote/detalhe/120805", "01 UNIDADE - CARCAÇA MISTURADOR; MAT. 7095257 - LOC. PORTO ALEGRE 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=HYPERLINK("https://www.leilaoonline.com.br/lote/detalhe/120806", "143")</f>
      </c>
      <c r="B34" s="4" t="s">
        <f>=HYPERLINK("https://www.leilaoonline.com.br/lote/detalhe/120806", "01 UNIDADE - MOTOR 100CV, 4P 380/440V 50HZ; MAT. 7004309 - LOC. PORTO ALEGRE/RS")</f>
      </c>
      <c r="C34" s="4" t="inlineStr">
        <is>
          <t>Vendido</t>
        </is>
      </c>
      <c r="D34" s="4" t="inlineStr">
        <is>
          <t>12</t>
        </is>
      </c>
      <c r="E34" s="5" t="inlineStr">
        <is>
          <t>13.500,00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=HYPERLINK("https://www.leilaoonline.com.br/lote/detalhe/120808", "144")</f>
      </c>
      <c r="B35" s="4" t="s">
        <f>=HYPERLINK("https://www.leilaoonline.com.br/lote/detalhe/120808", "01 UNIDADE - SILO PULMÃO FILLER SD CJ; MAT. 7104650 - LOC. PORTO ALEGRE/RS")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=HYPERLINK("https://www.leilaoonline.com.br/lote/detalhe/120811", "145")</f>
      </c>
      <c r="B36" s="4" t="s">
        <f>=HYPERLINK("https://www.leilaoonline.com.br/lote/detalhe/120811", "04 UNIDADES - TRANSPORTADOR HELICOIDAL TS WAM TU; MAT. 7024680 - PORTO ALEGRE/RS")</f>
      </c>
      <c r="C36" s="4" t="inlineStr">
        <is>
          <t>Vendido</t>
        </is>
      </c>
      <c r="D36" s="4" t="inlineStr">
        <is>
          <t>4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=HYPERLINK("https://www.leilaoonline.com.br/lote/detalhe/120807", "146")</f>
      </c>
      <c r="B37" s="4" t="s">
        <f>=HYPERLINK("https://www.leilaoonline.com.br/lote/detalhe/120807", "10 UNIDADES - RADIADORES ÁGUA/ÓLEO; MAT. 7203020 - LOC. PORTO ALEGRE/RS")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=HYPERLINK("https://www.leilaoonline.com.br/lote/detalhe/120810", "147")</f>
      </c>
      <c r="B38" s="4" t="s">
        <f>=HYPERLINK("https://www.leilaoonline.com.br/lote/detalhe/120810", "05 UNIDADES - CÂMARA DE COMBUSTÃO UACF17 MTD; MAT. 7109067 - LOC. PORTO ALEGRE/RS")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=HYPERLINK("https://www.leilaoonline.com.br/lote/detalhe/120809", "148")</f>
      </c>
      <c r="B39" s="4" t="s">
        <f>=HYPERLINK("https://www.leilaoonline.com.br/lote/detalhe/120809", "02 UNIDADES - ELEVADOR DE CANECOS FILLER 12T/H DESC 9,45M; MAT. 7109390 - LOC. PORTO ALEGRE/RS")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=HYPERLINK("https://www.leilaoonline.com.br/lote/detalhe/120812", "149")</f>
      </c>
      <c r="B40" s="4" t="s">
        <f>=HYPERLINK("https://www.leilaoonline.com.br/lote/detalhe/120812", "01 UNIDADE - SILO DOSADOR, COM CÉLULA CARGA ; MAT. 7111880 - LOC. PORTO ALEGRE/RS")</f>
      </c>
      <c r="C40" s="4" t="inlineStr">
        <is>
          <t>Vendido</t>
        </is>
      </c>
      <c r="D40" s="4" t="inlineStr">
        <is>
          <t>17</t>
        </is>
      </c>
      <c r="E40" s="5" t="inlineStr">
        <is>
          <t>26.000,00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=HYPERLINK("https://www.leilaoonline.com.br/lote/detalhe/120813", "150")</f>
      </c>
      <c r="B41" s="4" t="s">
        <f>=HYPERLINK("https://www.leilaoonline.com.br/lote/detalhe/120813", "04 UNIDADE - UNIDADE HIDRÁULICA MOTOR3CV 50HZ; MAT. 7115987 - LOC. PORTO ALEGRE/RS")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=HYPERLINK("https://www.leilaoonline.com.br/lote/detalhe/120817", "151")</f>
      </c>
      <c r="B42" s="4" t="s">
        <f>=HYPERLINK("https://www.leilaoonline.com.br/lote/detalhe/120817", "03 UNIDADES - TRANSPORTADOR WAM TU 219/4577/M 60HZ; MAT. 7107042 - LOC. PORTO ALEGRE/RS             ")</f>
      </c>
      <c r="C42" s="4" t="inlineStr">
        <is>
          <t>Vendido</t>
        </is>
      </c>
      <c r="D42" s="4" t="inlineStr">
        <is>
          <t>3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=HYPERLINK("https://www.leilaoonline.com.br/lote/detalhe/120816", "152")</f>
      </c>
      <c r="B43" s="4" t="s">
        <f>=HYPERLINK("https://www.leilaoonline.com.br/lote/detalhe/120816", "04 UNIDADES - MOTO BOMBA ASF 2" CA MTD CJ; MAT. 7077157 - LOC. PORTO ALEGRE/RS")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=HYPERLINK("https://www.leilaoonline.com.br/lote/detalhe/120821", "153")</f>
      </c>
      <c r="B44" s="4" t="s">
        <f>=HYPERLINK("https://www.leilaoonline.com.br/lote/detalhe/120821", "01 UNIDADE - QUADRO DE FORÇA COMPLETO USC 50P 380V 50/60; MAT. 7111112 - LOC. PORTO ALEGRE/RS")</f>
      </c>
      <c r="C44" s="4" t="inlineStr">
        <is>
          <t>Vendido</t>
        </is>
      </c>
      <c r="D44" s="4" t="inlineStr">
        <is>
          <t>1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=HYPERLINK("https://www.leilaoonline.com.br/lote/detalhe/120814", "154")</f>
      </c>
      <c r="B45" s="4" t="s">
        <f>=HYPERLINK("https://www.leilaoonline.com.br/lote/detalhe/120814", "01 UNIDADE - EXTENSÕES 7,2M3  METÁLICAS PARA SILOS DOSADORES DE USINAS DE ASFALTO; MAT. 7106205 - LOC. PORTO ALEGRE/RS")</f>
      </c>
      <c r="C45" s="4" t="inlineStr">
        <is>
          <t>Vendido</t>
        </is>
      </c>
      <c r="D45" s="4" t="inlineStr">
        <is>
          <t>3</t>
        </is>
      </c>
      <c r="E45" s="5" t="inlineStr">
        <is>
          <t>1.280,00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=HYPERLINK("https://www.leilaoonline.com.br/lote/detalhe/120815", "155")</f>
      </c>
      <c r="B46" s="4" t="s">
        <f>=HYPERLINK("https://www.leilaoonline.com.br/lote/detalhe/120815", "01 UNIDADE - MOTOBOMBA PARA USINAS DE ASFALTO 3; MAT. 7014428 - LOC. PORTO ALEGRE/RS")</f>
      </c>
      <c r="C46" s="4" t="inlineStr">
        <is>
          <t>Vendido</t>
        </is>
      </c>
      <c r="D46" s="4" t="inlineStr">
        <is>
          <t>22</t>
        </is>
      </c>
      <c r="E46" s="5" t="inlineStr">
        <is>
          <t>6.900,00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=HYPERLINK("https://www.leilaoonline.com.br/lote/detalhe/120820", "156")</f>
      </c>
      <c r="B47" s="4" t="s">
        <f>=HYPERLINK("https://www.leilaoonline.com.br/lote/detalhe/120820", "02 UNIDADES - PLATAFORMA INSPEÇÃO SILOS DOSADORES; MAT. 7112470 - LOC. PORTO ALEGRE/RS")</f>
      </c>
      <c r="C47" s="4" t="inlineStr">
        <is>
          <t>Vendido</t>
        </is>
      </c>
      <c r="D47" s="4" t="inlineStr">
        <is>
          <t>22</t>
        </is>
      </c>
      <c r="E47" s="5" t="inlineStr">
        <is>
          <t>7.100,00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=HYPERLINK("https://www.leilaoonline.com.br/lote/detalhe/120819", "157")</f>
      </c>
      <c r="B48" s="4" t="s">
        <f>=HYPERLINK("https://www.leilaoonline.com.br/lote/detalhe/120819", "01 UNIDADE - SILO DOSADOR; MAT. 7124014 - LOC. PORTO ALEGRE/RS")</f>
      </c>
      <c r="C48" s="4" t="inlineStr">
        <is>
          <t>Vendido</t>
        </is>
      </c>
      <c r="D48" s="4" t="inlineStr">
        <is>
          <t>11</t>
        </is>
      </c>
      <c r="E48" s="5" t="inlineStr">
        <is>
          <t>24.800,00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=HYPERLINK("https://www.leilaoonline.com.br/lote/detalhe/120818", "158")</f>
      </c>
      <c r="B49" s="4" t="s">
        <f>=HYPERLINK("https://www.leilaoonline.com.br/lote/detalhe/120818", "01 UNIDADE - QUADRO FORÇA UACF 19P2; MAT. 7125175 - LOC. PORTO ALEGRE/RS")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=HYPERLINK("https://www.leilaoonline.com.br/lote/detalhe/120822", "159")</f>
      </c>
      <c r="B50" s="4" t="s">
        <f>=HYPERLINK("https://www.leilaoonline.com.br/lote/detalhe/120822", "02 UNIDADES - MOTOR 40CV 4P 380/440CV 60HZ; MAT. 7004250 - LOC. PORTO ALEGRE/RS")</f>
      </c>
      <c r="C50" s="4" t="inlineStr">
        <is>
          <t>Vendido</t>
        </is>
      </c>
      <c r="D50" s="4" t="inlineStr">
        <is>
          <t>24</t>
        </is>
      </c>
      <c r="E50" s="5" t="inlineStr">
        <is>
          <t>16.000,00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=HYPERLINK("https://www.leilaoonline.com.br/lote/detalhe/120825", "160")</f>
      </c>
      <c r="B51" s="4" t="s">
        <f>=HYPERLINK("https://www.leilaoonline.com.br/lote/detalhe/120825", "01 UNIDADE - Capô em Fibra de Vidro com avaria e reparo parcial; MAT. 2518193.- LOC. PORTO ALEGRE/RS")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=HYPERLINK("https://www.leilaoonline.com.br/lote/detalhe/120823", "161")</f>
      </c>
      <c r="B52" s="4" t="s">
        <f>=HYPERLINK("https://www.leilaoonline.com.br/lote/detalhe/120823", "01 UNIDADE - Queimador Diesel para Aquecedor de fluido térmico. - LOC. PORTO ALEGRE/RS")</f>
      </c>
      <c r="C52" s="4" t="inlineStr">
        <is>
          <t>Vendido</t>
        </is>
      </c>
      <c r="D52" s="4" t="inlineStr">
        <is>
          <t>130</t>
        </is>
      </c>
      <c r="E52" s="5" t="inlineStr">
        <is>
          <t>14.900,00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=HYPERLINK("https://www.leilaoonline.com.br/lote/detalhe/120826", "162")</f>
      </c>
      <c r="B53" s="4" t="s">
        <f>=HYPERLINK("https://www.leilaoonline.com.br/lote/detalhe/120826", "01 UNIDADE - QUEIMADOR HAUCK 2000M Q.ÓLEO 60HZ  - LOC. PORTO ALEGRE/RS")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=HYPERLINK("https://www.leilaoonline.com.br/lote/detalhe/120824", "163")</f>
      </c>
      <c r="B54" s="4" t="s">
        <f>=HYPERLINK("https://www.leilaoonline.com.br/lote/detalhe/120824", "01 UNIDADE - TRANSPORTADOR HELICOIDAL - LOC. PORTO ALEGRE/RS")</f>
      </c>
      <c r="C54" s="4" t="inlineStr">
        <is>
          <t>Vendido</t>
        </is>
      </c>
      <c r="D54" s="4" t="inlineStr">
        <is>
          <t>1</t>
        </is>
      </c>
      <c r="E54" s="5" t="inlineStr">
        <is>
          <t>4.000,00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2026-08-05T16:47:40.00Z</dcterms:created>
  <dc:creator>Tellks Tecnologia</dc:creator>
  <cp:revision>0</cp:revision>
</cp:coreProperties>
</file>