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ITATINGA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=HYPERLINK("https://www.leilaoonline.com.br/lote/detalhe/121028", "003")</f>
      </c>
      <c r="B11" s="4" t="s">
        <f>=HYPERLINK("https://www.leilaoonline.com.br/lote/detalhe/121028", " FORD/FIESTA FLEX")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4.750,00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=HYPERLINK("https://www.leilaoonline.com.br/lote/detalhe/121009", "004")</f>
      </c>
      <c r="B12" s="4" t="s">
        <f>=HYPERLINK("https://www.leilaoonline.com.br/lote/detalhe/121009", " CHEVROLET/CHEVROLET ONIX 1.4MT LT")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=HYPERLINK("https://www.leilaoonline.com.br/lote/detalhe/121013", "010")</f>
      </c>
      <c r="B13" s="4" t="s">
        <f>=HYPERLINK("https://www.leilaoonline.com.br/lote/detalhe/121013", " CHEVROLET/AGILE LT")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17.800,00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=HYPERLINK("https://www.leilaoonline.com.br/lote/detalhe/121016", "012")</f>
      </c>
      <c r="B14" s="4" t="s">
        <f>=HYPERLINK("https://www.leilaoonline.com.br/lote/detalhe/121016", " RENAULT/CLIO RN 1.0")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=HYPERLINK("https://www.leilaoonline.com.br/lote/detalhe/121010", "013")</f>
      </c>
      <c r="B15" s="4" t="s">
        <f>=HYPERLINK("https://www.leilaoonline.com.br/lote/detalhe/121010",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=HYPERLINK("https://www.leilaoonline.com.br/lote/detalhe/121046", "014")</f>
      </c>
      <c r="B16" s="4" t="s">
        <f>=HYPERLINK("https://www.leilaoonline.com.br/lote/detalhe/121046", " FIAT/TEMPRA OURO")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=HYPERLINK("https://www.leilaoonline.com.br/lote/detalhe/121017", "015")</f>
      </c>
      <c r="B17" s="4" t="s">
        <f>=HYPERLINK("https://www.leilaoonline.com.br/lote/detalhe/121017", " IMP/VW/POLO CLAS. 1.8 MI")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1.680,00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=HYPERLINK("https://www.leilaoonline.com.br/lote/detalhe/121045", "017")</f>
      </c>
      <c r="B18" s="4" t="s">
        <f>=HYPERLINK("https://www.leilaoonline.com.br/lote/detalhe/121045", " FORD/ESCORT HOBBY")</f>
      </c>
      <c r="C18" s="4" t="inlineStr">
        <is>
          <t>Vendido</t>
        </is>
      </c>
      <c r="D18" s="4" t="inlineStr">
        <is>
          <t>1</t>
        </is>
      </c>
      <c r="E18" s="5" t="inlineStr">
        <is>
          <t>670,00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=HYPERLINK("https://www.leilaoonline.com.br/lote/detalhe/121014", "018")</f>
      </c>
      <c r="B19" s="4" t="s">
        <f>=HYPERLINK("https://www.leilaoonline.com.br/lote/detalhe/121014",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=HYPERLINK("https://www.leilaoonline.com.br/lote/detalhe/121043", "019")</f>
      </c>
      <c r="B20" s="4" t="s">
        <f>=HYPERLINK("https://www.leilaoonline.com.br/lote/detalhe/121043", " GM/CORSA WIND")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=HYPERLINK("https://www.leilaoonline.com.br/lote/detalhe/121032", "020")</f>
      </c>
      <c r="B21" s="4" t="s">
        <f>=HYPERLINK("https://www.leilaoonline.com.br/lote/detalhe/121032", " VW/LOGUS CL")</f>
      </c>
      <c r="C21" s="4" t="inlineStr">
        <is>
          <t>Vendido</t>
        </is>
      </c>
      <c r="D21" s="4" t="inlineStr">
        <is>
          <t>1</t>
        </is>
      </c>
      <c r="E21" s="5" t="inlineStr">
        <is>
          <t>920,00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=HYPERLINK("https://www.leilaoonline.com.br/lote/detalhe/121029", "021")</f>
      </c>
      <c r="B22" s="4" t="s">
        <f>=HYPERLINK("https://www.leilaoonline.com.br/lote/detalhe/121029", " FIAT/SIENA FIRE FLEX")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5.650,00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=HYPERLINK("https://www.leilaoonline.com.br/lote/detalhe/121044", "022")</f>
      </c>
      <c r="B23" s="4" t="s">
        <f>=HYPERLINK("https://www.leilaoonline.com.br/lote/detalhe/121044", " VW/GOL 16V PLUS")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=HYPERLINK("https://www.leilaoonline.com.br/lote/detalhe/121018", "023")</f>
      </c>
      <c r="B24" s="4" t="s">
        <f>=HYPERLINK("https://www.leilaoonline.com.br/lote/detalhe/121018", " FIAT/PALIO EDX")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1.080,00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=HYPERLINK("https://www.leilaoonline.com.br/lote/detalhe/121052", "024")</f>
      </c>
      <c r="B25" s="4" t="s">
        <f>=HYPERLINK("https://www.leilaoonline.com.br/lote/detalhe/121052", " VW/SANTANA CS")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=HYPERLINK("https://www.leilaoonline.com.br/lote/detalhe/121048", "026")</f>
      </c>
      <c r="B26" s="4" t="s">
        <f>=HYPERLINK("https://www.leilaoonline.com.br/lote/detalhe/121048", " FIAT/FIAT STILO")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3.450,00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=HYPERLINK("https://www.leilaoonline.com.br/lote/detalhe/121012", "027")</f>
      </c>
      <c r="B27" s="4" t="s">
        <f>=HYPERLINK("https://www.leilaoonline.com.br/lote/detalhe/121012", " CHEVROLET/CHEVROLET/CLASSIC")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7.700,00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=HYPERLINK("https://www.leilaoonline.com.br/lote/detalhe/121051", "028")</f>
      </c>
      <c r="B28" s="4" t="s">
        <f>=HYPERLINK("https://www.leilaoonline.com.br/lote/detalhe/121051", " FIAT/UNO MILLE FIRE")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=HYPERLINK("https://www.leilaoonline.com.br/lote/detalhe/121049", "029")</f>
      </c>
      <c r="B29" s="4" t="s">
        <f>=HYPERLINK("https://www.leilaoonline.com.br/lote/detalhe/121049", " FIAT/UNO MILLE SX")</f>
      </c>
      <c r="C29" s="4" t="inlineStr">
        <is>
          <t>Vendido</t>
        </is>
      </c>
      <c r="D29" s="4" t="inlineStr">
        <is>
          <t>1</t>
        </is>
      </c>
      <c r="E29" s="5" t="inlineStr">
        <is>
          <t>740,00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=HYPERLINK("https://www.leilaoonline.com.br/lote/detalhe/121011", "030")</f>
      </c>
      <c r="B30" s="4" t="s">
        <f>=HYPERLINK("https://www.leilaoonline.com.br/lote/detalhe/121011", " GM/KADETT GL")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=HYPERLINK("https://www.leilaoonline.com.br/lote/detalhe/121057", "033")</f>
      </c>
      <c r="B31" s="4" t="s">
        <f>=HYPERLINK("https://www.leilaoonline.com.br/lote/detalhe/121057", " FIAT/UNO VIVACE")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=HYPERLINK("https://www.leilaoonline.com.br/lote/detalhe/121050", "034")</f>
      </c>
      <c r="B32" s="4" t="s">
        <f>=HYPERLINK("https://www.leilaoonline.com.br/lote/detalhe/121050", " VW/GOL CL")</f>
      </c>
      <c r="C32" s="4" t="inlineStr">
        <is>
          <t>Vendido</t>
        </is>
      </c>
      <c r="D32" s="4" t="inlineStr">
        <is>
          <t>1</t>
        </is>
      </c>
      <c r="E32" s="5" t="inlineStr">
        <is>
          <t>870,00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=HYPERLINK("https://www.leilaoonline.com.br/lote/detalhe/121073", "035")</f>
      </c>
      <c r="B33" s="4" t="s">
        <f>=HYPERLINK("https://www.leilaoonline.com.br/lote/detalhe/121073", " VW/BRASILIA")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=HYPERLINK("https://www.leilaoonline.com.br/lote/detalhe/121020", "036")</f>
      </c>
      <c r="B34" s="4" t="s">
        <f>=HYPERLINK("https://www.leilaoonline.com.br/lote/detalhe/121020", " FIAT/STRADA ADVENTURE")</f>
      </c>
      <c r="C34" s="4" t="inlineStr">
        <is>
          <t>Vendido</t>
        </is>
      </c>
      <c r="D34" s="4" t="inlineStr">
        <is>
          <t>1</t>
        </is>
      </c>
      <c r="E34" s="5" t="inlineStr">
        <is>
          <t>44.200,00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=HYPERLINK("https://www.leilaoonline.com.br/lote/detalhe/121042", "037")</f>
      </c>
      <c r="B35" s="4" t="s">
        <f>=HYPERLINK("https://www.leilaoonline.com.br/lote/detalhe/121042", " VW/GOL 1.6 COPA")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12.900,00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=HYPERLINK("https://www.leilaoonline.com.br/lote/detalhe/121041", "038")</f>
      </c>
      <c r="B36" s="4" t="s">
        <f>=HYPERLINK("https://www.leilaoonline.com.br/lote/detalhe/121041", " FIAT/UNO MILLE ECONOMY")</f>
      </c>
      <c r="C36" s="4" t="inlineStr">
        <is>
          <t>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=HYPERLINK("https://www.leilaoonline.com.br/lote/detalhe/121053", "039")</f>
      </c>
      <c r="B37" s="4" t="s">
        <f>=HYPERLINK("https://www.leilaoonline.com.br/lote/detalhe/121053", " FORD/ESCORT GL")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=HYPERLINK("https://www.leilaoonline.com.br/lote/detalhe/121077", "041")</f>
      </c>
      <c r="B38" s="4" t="s">
        <f>=HYPERLINK("https://www.leilaoonline.com.br/lote/detalhe/121077", " VW/LOGUS CLI 1.8")</f>
      </c>
      <c r="C38" s="4" t="inlineStr">
        <is>
          <t>Vendido</t>
        </is>
      </c>
      <c r="D38" s="4" t="inlineStr">
        <is>
          <t>1</t>
        </is>
      </c>
      <c r="E38" s="5" t="inlineStr">
        <is>
          <t>570,00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=HYPERLINK("https://www.leilaoonline.com.br/lote/detalhe/121055", "042")</f>
      </c>
      <c r="B39" s="4" t="s">
        <f>=HYPERLINK("https://www.leilaoonline.com.br/lote/detalhe/121055", " VW/GOL 1000")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870,00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=HYPERLINK("https://www.leilaoonline.com.br/lote/detalhe/121074", "043")</f>
      </c>
      <c r="B40" s="4" t="s">
        <f>=HYPERLINK("https://www.leilaoonline.com.br/lote/detalhe/121074", " FIAT/UNO ELETRONIC")</f>
      </c>
      <c r="C40" s="4" t="inlineStr">
        <is>
          <t>Vendido</t>
        </is>
      </c>
      <c r="D40" s="4" t="inlineStr">
        <is>
          <t>1</t>
        </is>
      </c>
      <c r="E40" s="5" t="inlineStr">
        <is>
          <t>770,00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=HYPERLINK("https://www.leilaoonline.com.br/lote/detalhe/121054", "044")</f>
      </c>
      <c r="B41" s="4" t="s">
        <f>=HYPERLINK("https://www.leilaoonline.com.br/lote/detalhe/121054", " FIAT/UNO MILLE EX")</f>
      </c>
      <c r="C41" s="4" t="inlineStr">
        <is>
          <t>Vendido</t>
        </is>
      </c>
      <c r="D41" s="4" t="inlineStr">
        <is>
          <t>1</t>
        </is>
      </c>
      <c r="E41" s="5" t="inlineStr">
        <is>
          <t>820,00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=HYPERLINK("https://www.leilaoonline.com.br/lote/detalhe/121071", "045")</f>
      </c>
      <c r="B42" s="4" t="s">
        <f>=HYPERLINK("https://www.leilaoonline.com.br/lote/detalhe/121071", " GM/CHEVETTE")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430,00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=HYPERLINK("https://www.leilaoonline.com.br/lote/detalhe/121056", "046")</f>
      </c>
      <c r="B43" s="4" t="s">
        <f>=HYPERLINK("https://www.leilaoonline.com.br/lote/detalhe/121056", " VW/GOL GL")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=HYPERLINK("https://www.leilaoonline.com.br/lote/detalhe/121060", "047")</f>
      </c>
      <c r="B44" s="4" t="s">
        <f>=HYPERLINK("https://www.leilaoonline.com.br/lote/detalhe/121060", " GM/MONZA CLASSI")</f>
      </c>
      <c r="C44" s="4" t="inlineStr">
        <is>
          <t>Vendido</t>
        </is>
      </c>
      <c r="D44" s="4" t="inlineStr">
        <is>
          <t>1</t>
        </is>
      </c>
      <c r="E44" s="5" t="inlineStr">
        <is>
          <t>480,00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=HYPERLINK("https://www.leilaoonline.com.br/lote/detalhe/121047", "048")</f>
      </c>
      <c r="B45" s="4" t="s">
        <f>=HYPERLINK("https://www.leilaoonline.com.br/lote/detalhe/121047", " CHEVROLET/PRISMA 1.4L LT")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16.800,00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=HYPERLINK("https://www.leilaoonline.com.br/lote/detalhe/121062", "049")</f>
      </c>
      <c r="B46" s="4" t="s">
        <f>=HYPERLINK("https://www.leilaoonline.com.br/lote/detalhe/121062", " VW/GOL SPECIAL")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1.060,00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=HYPERLINK("https://www.leilaoonline.com.br/lote/detalhe/121059", "050")</f>
      </c>
      <c r="B47" s="4" t="s">
        <f>=HYPERLINK("https://www.leilaoonline.com.br/lote/detalhe/121059", " FORD/ESCORT HOBBY")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=HYPERLINK("https://www.leilaoonline.com.br/lote/detalhe/121069", "052")</f>
      </c>
      <c r="B48" s="4" t="s">
        <f>=HYPERLINK("https://www.leilaoonline.com.br/lote/detalhe/121069", " FIAT/PALIO ED")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=HYPERLINK("https://www.leilaoonline.com.br/lote/detalhe/121058", "053")</f>
      </c>
      <c r="B49" s="4" t="s">
        <f>=HYPERLINK("https://www.leilaoonline.com.br/lote/detalhe/121058", " FORD/VERONA GLX")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=HYPERLINK("https://www.leilaoonline.com.br/lote/detalhe/121067", "054")</f>
      </c>
      <c r="B50" s="4" t="s">
        <f>=HYPERLINK("https://www.leilaoonline.com.br/lote/detalhe/121067", " FORD/ESCORT L")</f>
      </c>
      <c r="C50" s="4" t="inlineStr">
        <is>
          <t>Vendido</t>
        </is>
      </c>
      <c r="D50" s="4" t="inlineStr">
        <is>
          <t>1</t>
        </is>
      </c>
      <c r="E50" s="5" t="inlineStr">
        <is>
          <t>370,00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=HYPERLINK("https://www.leilaoonline.com.br/lote/detalhe/121061", "055")</f>
      </c>
      <c r="B51" s="4" t="s">
        <f>=HYPERLINK("https://www.leilaoonline.com.br/lote/detalhe/121061", " GM/CORSA WIND")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=HYPERLINK("https://www.leilaoonline.com.br/lote/detalhe/121022", "056")</f>
      </c>
      <c r="B52" s="4" t="s">
        <f>=HYPERLINK("https://www.leilaoonline.com.br/lote/detalhe/121022", " GM/KADETT GL")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=HYPERLINK("https://www.leilaoonline.com.br/lote/detalhe/121063", "059")</f>
      </c>
      <c r="B53" s="4" t="s">
        <f>=HYPERLINK("https://www.leilaoonline.com.br/lote/detalhe/121063", " VW/GOL GTS")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=HYPERLINK("https://www.leilaoonline.com.br/lote/detalhe/121072", "060")</f>
      </c>
      <c r="B54" s="4" t="s">
        <f>=HYPERLINK("https://www.leilaoonline.com.br/lote/detalhe/121072", " FIAT/UNO MILLE FIRE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4.450,00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=HYPERLINK("https://www.leilaoonline.com.br/lote/detalhe/121066", "061")</f>
      </c>
      <c r="B55" s="4" t="s">
        <f>=HYPERLINK("https://www.leilaoonline.com.br/lote/detalhe/121066", " FIAT/UNO ELETRONIC")</f>
      </c>
      <c r="C55" s="4" t="inlineStr">
        <is>
          <t>Vendido</t>
        </is>
      </c>
      <c r="D55" s="4" t="inlineStr">
        <is>
          <t>1</t>
        </is>
      </c>
      <c r="E55" s="5" t="inlineStr">
        <is>
          <t>520,00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=HYPERLINK("https://www.leilaoonline.com.br/lote/detalhe/121076", "062")</f>
      </c>
      <c r="B56" s="4" t="s">
        <f>=HYPERLINK("https://www.leilaoonline.com.br/lote/detalhe/121076", " FIAT/UNO MILLE FIRE")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1.090,00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=HYPERLINK("https://www.leilaoonline.com.br/lote/detalhe/121068", "064")</f>
      </c>
      <c r="B57" s="4" t="s">
        <f>=HYPERLINK("https://www.leilaoonline.com.br/lote/detalhe/121068", " VW/FUSCA 1300")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1.340,00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=HYPERLINK("https://www.leilaoonline.com.br/lote/detalhe/121070", "066")</f>
      </c>
      <c r="B58" s="4" t="s">
        <f>=HYPERLINK("https://www.leilaoonline.com.br/lote/detalhe/121070", " VW/GOL CL")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=HYPERLINK("https://www.leilaoonline.com.br/lote/detalhe/121065", "068")</f>
      </c>
      <c r="B59" s="4" t="s">
        <f>=HYPERLINK("https://www.leilaoonline.com.br/lote/detalhe/121065", " GM/MONZA SL/E 2.0")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330,00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=HYPERLINK("https://www.leilaoonline.com.br/lote/detalhe/121075", "069")</f>
      </c>
      <c r="B60" s="4" t="s">
        <f>=HYPERLINK("https://www.leilaoonline.com.br/lote/detalhe/121075", " FIAT/PALIO FIRE FLEX")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3.950,00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=HYPERLINK("https://www.leilaoonline.com.br/lote/detalhe/121064", "070")</f>
      </c>
      <c r="B61" s="4" t="s">
        <f>=HYPERLINK("https://www.leilaoonline.com.br/lote/detalhe/121064", " VW/SANTANA CL")</f>
      </c>
      <c r="C61" s="4" t="inlineStr">
        <is>
          <t>Vendido</t>
        </is>
      </c>
      <c r="D61" s="4" t="inlineStr">
        <is>
          <t>1</t>
        </is>
      </c>
      <c r="E61" s="5" t="inlineStr">
        <is>
          <t>950,00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=HYPERLINK("https://www.leilaoonline.com.br/lote/detalhe/121078", "071")</f>
      </c>
      <c r="B62" s="4" t="s">
        <f>=HYPERLINK("https://www.leilaoonline.com.br/lote/detalhe/121078", " VW/VOYAGE LS")</f>
      </c>
      <c r="C62" s="4" t="inlineStr">
        <is>
          <t>Vendido</t>
        </is>
      </c>
      <c r="D62" s="4" t="inlineStr">
        <is>
          <t>1</t>
        </is>
      </c>
      <c r="E62" s="5" t="inlineStr">
        <is>
          <t>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=HYPERLINK("https://www.leilaoonline.com.br/lote/detalhe/121083", "072")</f>
      </c>
      <c r="B63" s="4" t="s">
        <f>=HYPERLINK("https://www.leilaoonline.com.br/lote/detalhe/121083", " VW/PARATI LS")</f>
      </c>
      <c r="C63" s="4" t="inlineStr">
        <is>
          <t>Vendido</t>
        </is>
      </c>
      <c r="D63" s="4" t="inlineStr">
        <is>
          <t>1</t>
        </is>
      </c>
      <c r="E63" s="5" t="inlineStr">
        <is>
          <t>420,00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=HYPERLINK("https://www.leilaoonline.com.br/lote/detalhe/121089", "073")</f>
      </c>
      <c r="B64" s="4" t="s">
        <f>=HYPERLINK("https://www.leilaoonline.com.br/lote/detalhe/121089", " FIAT/UNO MILLE FIRE")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=HYPERLINK("https://www.leilaoonline.com.br/lote/detalhe/121085", "074")</f>
      </c>
      <c r="B65" s="4" t="s">
        <f>=HYPERLINK("https://www.leilaoonline.com.br/lote/detalhe/121085", " VW/SANTANA GLS")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670,00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=HYPERLINK("https://www.leilaoonline.com.br/lote/detalhe/121092", "075")</f>
      </c>
      <c r="B66" s="4" t="s">
        <f>=HYPERLINK("https://www.leilaoonline.com.br/lote/detalhe/121092", " FORD/FIESTA CLX 16V")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1.020,00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=HYPERLINK("https://www.leilaoonline.com.br/lote/detalhe/121079", "077")</f>
      </c>
      <c r="B67" s="4" t="s">
        <f>=HYPERLINK("https://www.leilaoonline.com.br/lote/detalhe/121079", " VW/SAVEIRO LS")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1.670,00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=HYPERLINK("https://www.leilaoonline.com.br/lote/detalhe/121084", "080")</f>
      </c>
      <c r="B68" s="4" t="s">
        <f>=HYPERLINK("https://www.leilaoonline.com.br/lote/detalhe/121084", " VW/FUSCA 1300")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=HYPERLINK("https://www.leilaoonline.com.br/lote/detalhe/121094", "081")</f>
      </c>
      <c r="B69" s="4" t="s">
        <f>=HYPERLINK("https://www.leilaoonline.com.br/lote/detalhe/121094", " FIAT/TEMPRA IE")</f>
      </c>
      <c r="C69" s="4" t="inlineStr">
        <is>
          <t>Vendido</t>
        </is>
      </c>
      <c r="D69" s="4" t="inlineStr">
        <is>
          <t>1</t>
        </is>
      </c>
      <c r="E69" s="5" t="inlineStr">
        <is>
          <t>580,00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=HYPERLINK("https://www.leilaoonline.com.br/lote/detalhe/121099", "082")</f>
      </c>
      <c r="B70" s="4" t="s">
        <f>=HYPERLINK("https://www.leilaoonline.com.br/lote/detalhe/121099", " FIAT/TEMPRA IE")</f>
      </c>
      <c r="C70" s="4" t="inlineStr">
        <is>
          <t>Vendido</t>
        </is>
      </c>
      <c r="D70" s="4" t="inlineStr">
        <is>
          <t>1</t>
        </is>
      </c>
      <c r="E70" s="5" t="inlineStr">
        <is>
          <t>430,00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=HYPERLINK("https://www.leilaoonline.com.br/lote/detalhe/121080", "085")</f>
      </c>
      <c r="B71" s="4" t="s">
        <f>=HYPERLINK("https://www.leilaoonline.com.br/lote/detalhe/121080", " VW/VOYAGE LS")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=HYPERLINK("https://www.leilaoonline.com.br/lote/detalhe/121087", "087")</f>
      </c>
      <c r="B72" s="4" t="s">
        <f>=HYPERLINK("https://www.leilaoonline.com.br/lote/detalhe/121087", " FORD/CORCEL II L")</f>
      </c>
      <c r="C72" s="4" t="inlineStr">
        <is>
          <t>Vendido</t>
        </is>
      </c>
      <c r="D72" s="4" t="inlineStr">
        <is>
          <t>1</t>
        </is>
      </c>
      <c r="E72" s="5" t="inlineStr">
        <is>
          <t>620,00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=HYPERLINK("https://www.leilaoonline.com.br/lote/detalhe/121090", "089")</f>
      </c>
      <c r="B73" s="4" t="s">
        <f>=HYPERLINK("https://www.leilaoonline.com.br/lote/detalhe/121090", " VW/PARATI S")</f>
      </c>
      <c r="C73" s="4" t="inlineStr">
        <is>
          <t>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=HYPERLINK("https://www.leilaoonline.com.br/lote/detalhe/121038", "092")</f>
      </c>
      <c r="B74" s="4" t="s">
        <f>=HYPERLINK("https://www.leilaoonline.com.br/lote/detalhe/121038", " FORD/ESCORT 1.6 I GL")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2.400,00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=HYPERLINK("https://www.leilaoonline.com.br/lote/detalhe/121015", "093")</f>
      </c>
      <c r="B75" s="4" t="s">
        <f>=HYPERLINK("https://www.leilaoonline.com.br/lote/detalhe/121015", " HONDA/CIVIC LX")</f>
      </c>
      <c r="C75" s="4" t="inlineStr">
        <is>
          <t>Vendido</t>
        </is>
      </c>
      <c r="D75" s="4" t="inlineStr">
        <is>
          <t>1</t>
        </is>
      </c>
      <c r="E75" s="5" t="inlineStr">
        <is>
          <t>7.700,00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=HYPERLINK("https://www.leilaoonline.com.br/lote/detalhe/121103", "095")</f>
      </c>
      <c r="B76" s="4" t="s">
        <f>=HYPERLINK("https://www.leilaoonline.com.br/lote/detalhe/121103", " IMP/IMP MOTO")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28.600,00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=HYPERLINK("https://www.leilaoonline.com.br/lote/detalhe/121096", "096")</f>
      </c>
      <c r="B77" s="4" t="s">
        <f>=HYPERLINK("https://www.leilaoonline.com.br/lote/detalhe/121096", " IMP/IMP/CRF 230")</f>
      </c>
      <c r="C77" s="4" t="inlineStr">
        <is>
          <t>Vendido</t>
        </is>
      </c>
      <c r="D77" s="4" t="inlineStr">
        <is>
          <t>1</t>
        </is>
      </c>
      <c r="E77" s="5" t="inlineStr">
        <is>
          <t>6.550,00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=HYPERLINK("https://www.leilaoonline.com.br/lote/detalhe/121086", "097")</f>
      </c>
      <c r="B78" s="4" t="s">
        <f>=HYPERLINK("https://www.leilaoonline.com.br/lote/detalhe/121086", " /YAMAHA")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2.550,00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=HYPERLINK("https://www.leilaoonline.com.br/lote/detalhe/121034", "098")</f>
      </c>
      <c r="B79" s="4" t="s">
        <f>=HYPERLINK("https://www.leilaoonline.com.br/lote/detalhe/121034", " YAMAHA/FAZER YS250")</f>
      </c>
      <c r="C79" s="4" t="inlineStr">
        <is>
          <t>Vendido</t>
        </is>
      </c>
      <c r="D79" s="4" t="inlineStr">
        <is>
          <t>1</t>
        </is>
      </c>
      <c r="E79" s="5" t="inlineStr">
        <is>
          <t>4.200,00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=HYPERLINK("https://www.leilaoonline.com.br/lote/detalhe/121026", "099")</f>
      </c>
      <c r="B80" s="4" t="s">
        <f>=HYPERLINK("https://www.leilaoonline.com.br/lote/detalhe/121026", " HONDA/CG 150 TITAN ESD")</f>
      </c>
      <c r="C80" s="4" t="inlineStr">
        <is>
          <t>Vendido</t>
        </is>
      </c>
      <c r="D80" s="4" t="inlineStr">
        <is>
          <t>1</t>
        </is>
      </c>
      <c r="E80" s="5" t="inlineStr">
        <is>
          <t>4.700,00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=HYPERLINK("https://www.leilaoonline.com.br/lote/detalhe/121081", "100")</f>
      </c>
      <c r="B81" s="4" t="s">
        <f>=HYPERLINK("https://www.leilaoonline.com.br/lote/detalhe/121081", " JTA/SUZUKI EN125 YES")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660,00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=HYPERLINK("https://www.leilaoonline.com.br/lote/detalhe/121098", "101")</f>
      </c>
      <c r="B82" s="4" t="s">
        <f>=HYPERLINK("https://www.leilaoonline.com.br/lote/detalhe/121098", " HONDA/CG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=HYPERLINK("https://www.leilaoonline.com.br/lote/detalhe/121035", "103")</f>
      </c>
      <c r="B83" s="4" t="s">
        <f>=HYPERLINK("https://www.leilaoonline.com.br/lote/detalhe/121035", " HONDA/CG 150 TITAN KS")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3.250,00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=HYPERLINK("https://www.leilaoonline.com.br/lote/detalhe/121040", "104")</f>
      </c>
      <c r="B84" s="4" t="s">
        <f>=HYPERLINK("https://www.leilaoonline.com.br/lote/detalhe/121040", " HONDA/CG 125 TITAN")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=HYPERLINK("https://www.leilaoonline.com.br/lote/detalhe/121100", "106")</f>
      </c>
      <c r="B85" s="4" t="s">
        <f>=HYPERLINK("https://www.leilaoonline.com.br/lote/detalhe/121100", " SUNDOWN/MAX 125 ESD")</f>
      </c>
      <c r="C85" s="4" t="inlineStr">
        <is>
          <t>Vendido</t>
        </is>
      </c>
      <c r="D85" s="4" t="inlineStr">
        <is>
          <t>1</t>
        </is>
      </c>
      <c r="E85" s="5" t="inlineStr">
        <is>
          <t>360,00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=HYPERLINK("https://www.leilaoonline.com.br/lote/detalhe/121039", "108")</f>
      </c>
      <c r="B86" s="4" t="s">
        <f>=HYPERLINK("https://www.leilaoonline.com.br/lote/detalhe/121039", " HONDA/NXR150 BROS ESD")</f>
      </c>
      <c r="C86" s="4" t="inlineStr">
        <is>
          <t>Vendido</t>
        </is>
      </c>
      <c r="D86" s="4" t="inlineStr">
        <is>
          <t>1</t>
        </is>
      </c>
      <c r="E86" s="5" t="inlineStr">
        <is>
          <t>5.001,00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=HYPERLINK("https://www.leilaoonline.com.br/lote/detalhe/121091", "109")</f>
      </c>
      <c r="B87" s="4" t="s">
        <f>=HYPERLINK("https://www.leilaoonline.com.br/lote/detalhe/121091", " HONDA/HONDA")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3.100,00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=HYPERLINK("https://www.leilaoonline.com.br/lote/detalhe/121031", "110")</f>
      </c>
      <c r="B88" s="4" t="s">
        <f>=HYPERLINK("https://www.leilaoonline.com.br/lote/detalhe/121031", " HONDA/CG 125 FAN")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=HYPERLINK("https://www.leilaoonline.com.br/lote/detalhe/121024", "111")</f>
      </c>
      <c r="B89" s="4" t="s">
        <f>=HYPERLINK("https://www.leilaoonline.com.br/lote/detalhe/121024", " HONDA/CG150 TITAN MIX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4.200,00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=HYPERLINK("https://www.leilaoonline.com.br/lote/detalhe/121033", "112")</f>
      </c>
      <c r="B90" s="4" t="s">
        <f>=HYPERLINK("https://www.leilaoonline.com.br/lote/detalhe/121033", " KASINSKI/COMET 250")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=HYPERLINK("https://www.leilaoonline.com.br/lote/detalhe/121036", "113")</f>
      </c>
      <c r="B91" s="4" t="s">
        <f>=HYPERLINK("https://www.leilaoonline.com.br/lote/detalhe/121036", " SUNDOWN/MAX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=HYPERLINK("https://www.leilaoonline.com.br/lote/detalhe/121082", "115")</f>
      </c>
      <c r="B92" s="4" t="s">
        <f>=HYPERLINK("https://www.leilaoonline.com.br/lote/detalhe/121082", " YAMAHA/T115 CRYPTON K")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=HYPERLINK("https://www.leilaoonline.com.br/lote/detalhe/121025", "116")</f>
      </c>
      <c r="B93" s="4" t="s">
        <f>=HYPERLINK("https://www.leilaoonline.com.br/lote/detalhe/121025", " HONDA/CBX 200 STRADA")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=HYPERLINK("https://www.leilaoonline.com.br/lote/detalhe/121102", "117")</f>
      </c>
      <c r="B94" s="4" t="s">
        <f>=HYPERLINK("https://www.leilaoonline.com.br/lote/detalhe/121102", " YAMAHA/YBR 125ED")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520,00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=HYPERLINK("https://www.leilaoonline.com.br/lote/detalhe/121088", "118")</f>
      </c>
      <c r="B95" s="4" t="s">
        <f>=HYPERLINK("https://www.leilaoonline.com.br/lote/detalhe/121088", " DAFRA/SPEED 150")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=HYPERLINK("https://www.leilaoonline.com.br/lote/detalhe/121108", "119")</f>
      </c>
      <c r="B96" s="4" t="s">
        <f>=HYPERLINK("https://www.leilaoonline.com.br/lote/detalhe/121108", " HONDA/CG 125 FAN")</f>
      </c>
      <c r="C96" s="4" t="inlineStr">
        <is>
          <t>Vendido</t>
        </is>
      </c>
      <c r="D96" s="4" t="inlineStr">
        <is>
          <t>1</t>
        </is>
      </c>
      <c r="E96" s="5" t="inlineStr">
        <is>
          <t>890,00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=HYPERLINK("https://www.leilaoonline.com.br/lote/detalhe/121093", "120")</f>
      </c>
      <c r="B97" s="4" t="s">
        <f>=HYPERLINK("https://www.leilaoonline.com.br/lote/detalhe/121093", " DANIFICADO/C100 DREAM")</f>
      </c>
      <c r="C97" s="4" t="inlineStr">
        <is>
          <t>Vendido</t>
        </is>
      </c>
      <c r="D97" s="4" t="inlineStr">
        <is>
          <t>1</t>
        </is>
      </c>
      <c r="E97" s="5" t="inlineStr">
        <is>
          <t>420,00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=HYPERLINK("https://www.leilaoonline.com.br/lote/detalhe/121101", "122")</f>
      </c>
      <c r="B98" s="4" t="s">
        <f>=HYPERLINK("https://www.leilaoonline.com.br/lote/detalhe/121101", " YAMAHA/T115 CRYPTON ED")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1.220,00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=HYPERLINK("https://www.leilaoonline.com.br/lote/detalhe/121106", "123")</f>
      </c>
      <c r="B99" s="4" t="s">
        <f>=HYPERLINK("https://www.leilaoonline.com.br/lote/detalhe/121106", " HONDA/CG 150 TITAN 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1.070,00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=HYPERLINK("https://www.leilaoonline.com.br/lote/detalhe/121027", "124")</f>
      </c>
      <c r="B100" s="4" t="s">
        <f>=HYPERLINK("https://www.leilaoonline.com.br/lote/detalhe/121027", " HONDA/C100 BIZ")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2.400,00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=HYPERLINK("https://www.leilaoonline.com.br/lote/detalhe/121105", "126")</f>
      </c>
      <c r="B101" s="4" t="s">
        <f>=HYPERLINK("https://www.leilaoonline.com.br/lote/detalhe/121105", " JTA/SUZUKI/SUZUKI INTRUDER 125")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=HYPERLINK("https://www.leilaoonline.com.br/lote/detalhe/121095", "127")</f>
      </c>
      <c r="B102" s="4" t="s">
        <f>=HYPERLINK("https://www.leilaoonline.com.br/lote/detalhe/121095", " HONDA/CG 125 TITAN KS")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860,00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=HYPERLINK("https://www.leilaoonline.com.br/lote/detalhe/121107", "128")</f>
      </c>
      <c r="B103" s="4" t="s">
        <f>=HYPERLINK("https://www.leilaoonline.com.br/lote/detalhe/121107", " HONDA/CG 150 TITAN ESD")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=HYPERLINK("https://www.leilaoonline.com.br/lote/detalhe/121109", "129")</f>
      </c>
      <c r="B104" s="4" t="s">
        <f>=HYPERLINK("https://www.leilaoonline.com.br/lote/detalhe/121109",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=HYPERLINK("https://www.leilaoonline.com.br/lote/detalhe/121104", "130")</f>
      </c>
      <c r="B105" s="4" t="s">
        <f>=HYPERLINK("https://www.leilaoonline.com.br/lote/detalhe/121104", " /SUZUKI")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=HYPERLINK("https://www.leilaoonline.com.br/lote/detalhe/121023", "132")</f>
      </c>
      <c r="B106" s="4" t="s">
        <f>=HYPERLINK("https://www.leilaoonline.com.br/lote/detalhe/121023", " DAFRA/SUPER 100")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=HYPERLINK("https://www.leilaoonline.com.br/lote/detalhe/121021", "133")</f>
      </c>
      <c r="B107" s="4" t="s">
        <f>=HYPERLINK("https://www.leilaoonline.com.br/lote/detalhe/121021", " DAFRA/SPEED 150")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=HYPERLINK("https://www.leilaoonline.com.br/lote/detalhe/121037", "134")</f>
      </c>
      <c r="B108" s="4" t="s">
        <f>=HYPERLINK("https://www.leilaoonline.com.br/lote/detalhe/121037", " JTA/SUZUKI/SUZUKI EN125 YES")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2.300,00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=HYPERLINK("https://www.leilaoonline.com.br/lote/detalhe/121097", "135")</f>
      </c>
      <c r="B109" s="4" t="s">
        <f>=HYPERLINK("https://www.leilaoonline.com.br/lote/detalhe/121097", " SUNDOWN/WEB 100 EVO")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610,00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=HYPERLINK("https://www.leilaoonline.com.br/lote/detalhe/121110", "136")</f>
      </c>
      <c r="B110" s="4" t="s">
        <f>=HYPERLINK("https://www.leilaoonline.com.br/lote/detalhe/121110", " HONDA/XLR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780,00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=HYPERLINK("https://www.leilaoonline.com.br/lote/detalhe/121030", "137")</f>
      </c>
      <c r="B111" s="4" t="s">
        <f>=HYPERLINK("https://www.leilaoonline.com.br/lote/detalhe/121030", " DAFRA/TVS APACHE RTR 150")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=HYPERLINK("https://www.leilaoonline.com.br/lote/detalhe/121111", "138")</f>
      </c>
      <c r="B112" s="4" t="s">
        <f>=HYPERLINK("https://www.leilaoonline.com.br/lote/detalhe/121111", " /MOTO")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=HYPERLINK("https://www.leilaoonline.com.br/lote/detalhe/121116", "139")</f>
      </c>
      <c r="B113" s="4" t="s">
        <f>=HYPERLINK("https://www.leilaoonline.com.br/lote/detalhe/121116", " HONDA/CBX 200 STRADA")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=HYPERLINK("https://www.leilaoonline.com.br/lote/detalhe/121114", "140")</f>
      </c>
      <c r="B114" s="4" t="s">
        <f>=HYPERLINK("https://www.leilaoonline.com.br/lote/detalhe/121114", " JTA/SUZUKI/SUZUKI EN125 YES")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320,00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=HYPERLINK("https://www.leilaoonline.com.br/lote/detalhe/121019", "141")</f>
      </c>
      <c r="B115" s="4" t="s">
        <f>=HYPERLINK("https://www.leilaoonline.com.br/lote/detalhe/121019", " DAFRA/SUPER 100")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1.150,00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=HYPERLINK("https://www.leilaoonline.com.br/lote/detalhe/121117", "142")</f>
      </c>
      <c r="B116" s="4" t="s">
        <f>=HYPERLINK("https://www.leilaoonline.com.br/lote/detalhe/121117", " HONDA/XLX 250")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210,00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=HYPERLINK("https://www.leilaoonline.com.br/lote/detalhe/121112", "143")</f>
      </c>
      <c r="B117" s="4" t="s">
        <f>=HYPERLINK("https://www.leilaoonline.com.br/lote/detalhe/121112", " HONDA/CG 125 TITAN KSE")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470,00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=HYPERLINK("https://www.leilaoonline.com.br/lote/detalhe/121118", "144")</f>
      </c>
      <c r="B118" s="4" t="s">
        <f>=HYPERLINK("https://www.leilaoonline.com.br/lote/detalhe/121118", " HONDA/HONDA")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570,00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=HYPERLINK("https://www.leilaoonline.com.br/lote/detalhe/121113", "145")</f>
      </c>
      <c r="B119" s="4" t="s">
        <f>=HYPERLINK("https://www.leilaoonline.com.br/lote/detalhe/121113", " SUNDOWN/WEB 100")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360,00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=HYPERLINK("https://www.leilaoonline.com.br/lote/detalhe/121115", "146")</f>
      </c>
      <c r="B120" s="4" t="s">
        <f>=HYPERLINK("https://www.leilaoonline.com.br/lote/detalhe/121115", " VW/GOL 16V PLUS")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2026-06-19T16:58:14.00Z</dcterms:created>
  <dc:creator>Tellks Tecnologia</dc:creator>
  <cp:revision>0</cp:revision>
</cp:coreProperties>
</file>