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Britadores • 90 Ton de Tubos • Esc. Liebherr • Pas Carreg. • Bombas • Geradores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13/04/2022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=HYPERLINK("https://www.leilaoonline.com.br/lote/detalhe/123707", "004")</f>
      </c>
      <c r="B11" s="4" t="s">
        <f>=HYPERLINK("https://www.leilaoonline.com.br/lote/detalhe/123707", "40 TONELADAS DE TUBOS DE 2 POLEGADAS; TAMANHO 2.90 (PREÇO POR KG)")</f>
      </c>
      <c r="C11" s="4" t="inlineStr">
        <is>
          <t>Vendido</t>
        </is>
      </c>
      <c r="D11" s="4" t="inlineStr">
        <is>
          <t>10</t>
        </is>
      </c>
      <c r="E11" s="5" t="inlineStr">
        <is>
          <t>200.000,00</t>
        </is>
      </c>
      <c r="F11" s="4" t="inlineStr">
        <is>
          <t>0.50</t>
        </is>
      </c>
    </row>
    <row collapsed="false" customFormat="false" customHeight="false" hidden="false" ht="12.1" outlineLevel="0" r="12">
      <c r="A12" s="5" t="s">
        <f>=HYPERLINK("https://www.leilaoonline.com.br/lote/detalhe/123702", "005")</f>
      </c>
      <c r="B12" s="4" t="s">
        <f>=HYPERLINK("https://www.leilaoonline.com.br/lote/detalhe/123702", "50 TONELADAS DE TUBOS DE 8.10.12.14 POLEGADAS; COMPRIMENTO DE 8 METROS E 12 METROS - VENDA POR KILO")</f>
      </c>
      <c r="C12" s="4" t="inlineStr">
        <is>
          <t>Não vendido</t>
        </is>
      </c>
      <c r="D12" s="4" t="inlineStr">
        <is>
          <t>11</t>
        </is>
      </c>
      <c r="E12" s="5" t="inlineStr">
        <is>
          <t>6,00</t>
        </is>
      </c>
      <c r="F12" s="4" t="inlineStr">
        <is>
          <t>0.25</t>
        </is>
      </c>
    </row>
    <row collapsed="false" customFormat="false" customHeight="false" hidden="false" ht="12.1" outlineLevel="0" r="13">
      <c r="A13" s="5" t="s">
        <f>=HYPERLINK("https://www.leilaoonline.com.br/lote/detalhe/123708", "007")</f>
      </c>
      <c r="B13" s="4" t="s">
        <f>=HYPERLINK("https://www.leilaoonline.com.br/lote/detalhe/123708", "TRATOR CBT 1105; COM DIREÇÃO HIDRÁULICA - FUNCIONANDO")</f>
      </c>
      <c r="C13" s="4" t="inlineStr">
        <is>
          <t>Não vendido</t>
        </is>
      </c>
      <c r="D13" s="4" t="inlineStr">
        <is>
          <t>35</t>
        </is>
      </c>
      <c r="E13" s="5" t="inlineStr">
        <is>
          <t>18.500,00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=HYPERLINK("https://www.leilaoonline.com.br/lote/detalhe/124674", "010")</f>
      </c>
      <c r="B14" s="4" t="s">
        <f>=HYPERLINK("https://www.leilaoonline.com.br/lote/detalhe/124674", "COLHEDORA DE CANA; MARCA SANTAL (FALTA MOTOR)")</f>
      </c>
      <c r="C14" s="4" t="inlineStr">
        <is>
          <t>Não vendido</t>
        </is>
      </c>
      <c r="D14" s="4" t="inlineStr">
        <is>
          <t>5</t>
        </is>
      </c>
      <c r="E14" s="5" t="inlineStr">
        <is>
          <t>7.000,00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=HYPERLINK("https://www.leilaoonline.com.br/lote/detalhe/123706", "023")</f>
      </c>
      <c r="B15" s="4" t="s">
        <f>=HYPERLINK("https://www.leilaoonline.com.br/lote/detalhe/123706", "veja o vídeo!! LIBER 942 - FUNCIONANDO")</f>
      </c>
      <c r="C15" s="4" t="inlineStr">
        <is>
          <t>Não vendido</t>
        </is>
      </c>
      <c r="D15" s="4" t="inlineStr">
        <is>
          <t>10</t>
        </is>
      </c>
      <c r="E15" s="5" t="inlineStr">
        <is>
          <t>59.000,00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=HYPERLINK("https://www.leilaoonline.com.br/lote/detalhe/123717", "033")</f>
      </c>
      <c r="B16" s="4" t="s">
        <f>=HYPERLINK("https://www.leilaoonline.com.br/lote/detalhe/123717", "5 PÁS CARREGADEIRA, VOLVO L90F, CAT 962 G e 962 H")</f>
      </c>
      <c r="C16" s="4" t="inlineStr">
        <is>
          <t>Não vendido</t>
        </is>
      </c>
      <c r="D16" s="4" t="inlineStr">
        <is>
          <t>15</t>
        </is>
      </c>
      <c r="E16" s="5" t="inlineStr">
        <is>
          <t>180.000,00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=HYPERLINK("https://www.leilaoonline.com.br/lote/detalhe/123712", "053")</f>
      </c>
      <c r="B17" s="4" t="s">
        <f>=HYPERLINK("https://www.leilaoonline.com.br/lote/detalhe/123712", "RENAULT/MASTER BUS16 DCI; 2005/2006; BRANCA; DIESEL")</f>
      </c>
      <c r="C17" s="4" t="inlineStr">
        <is>
          <t>Não vendido</t>
        </is>
      </c>
      <c r="D17" s="4" t="inlineStr">
        <is>
          <t>19</t>
        </is>
      </c>
      <c r="E17" s="5" t="inlineStr">
        <is>
          <t>19.000,00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=HYPERLINK("https://www.leilaoonline.com.br/lote/detalhe/123698", "055")</f>
      </c>
      <c r="B18" s="4" t="s">
        <f>=HYPERLINK("https://www.leilaoonline.com.br/lote/detalhe/123698", "CARRETA REB/FNV FRUEHAUF; PRETA; 1974/1974; PARA 30 MIL LITROS; TODA EM AÇO INÓX; PESO DO TANQUE: 11 TONELADAS; COM DOCUMENTO EM DIA")</f>
      </c>
      <c r="C18" s="4" t="inlineStr">
        <is>
          <t>Não vendido</t>
        </is>
      </c>
      <c r="D18" s="4" t="inlineStr">
        <is>
          <t>5</t>
        </is>
      </c>
      <c r="E18" s="5" t="inlineStr">
        <is>
          <t>11.000,00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=HYPERLINK("https://www.leilaoonline.com.br/lote/detalhe/123697", "056")</f>
      </c>
      <c r="B19" s="4" t="s">
        <f>=HYPERLINK("https://www.leilaoonline.com.br/lote/detalhe/123697", "CARRETA PRETA; 1978/1978; PARA 30 MIL LITROS; TODA EM AÇO INÓX; PESO DO TANQUE: 11 TONELADAS; COM DOCUMENTO EM DIA")</f>
      </c>
      <c r="C19" s="4" t="inlineStr">
        <is>
          <t>Não vendido</t>
        </is>
      </c>
      <c r="D19" s="4" t="inlineStr">
        <is>
          <t>4</t>
        </is>
      </c>
      <c r="E19" s="5" t="inlineStr">
        <is>
          <t>8.500,00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=HYPERLINK("https://www.leilaoonline.com.br/lote/detalhe/124672", "064")</f>
      </c>
      <c r="B20" s="4" t="s">
        <f>=HYPERLINK("https://www.leilaoonline.com.br/lote/detalhe/124672", "GERADOR DE ENERGIA 375 KVA; MOTOR MWM; DIESEL - FUNCIONANDO")</f>
      </c>
      <c r="C20" s="4" t="inlineStr">
        <is>
          <t>Não vendido</t>
        </is>
      </c>
      <c r="D20" s="4" t="inlineStr">
        <is>
          <t>65</t>
        </is>
      </c>
      <c r="E20" s="5" t="inlineStr">
        <is>
          <t>13.969,00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=HYPERLINK("https://www.leilaoonline.com.br/lote/detalhe/123699", "065")</f>
      </c>
      <c r="B21" s="4" t="s">
        <f>=HYPERLINK("https://www.leilaoonline.com.br/lote/detalhe/123699", "BRITADOR CONE; 120 TS; DESMONTADO")</f>
      </c>
      <c r="C21" s="4" t="inlineStr">
        <is>
          <t>Não vendido</t>
        </is>
      </c>
      <c r="D21" s="4" t="inlineStr">
        <is>
          <t>4</t>
        </is>
      </c>
      <c r="E21" s="5" t="inlineStr">
        <is>
          <t>15.000,00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=HYPERLINK("https://www.leilaoonline.com.br/lote/detalhe/123700", "066")</f>
      </c>
      <c r="B22" s="4" t="s">
        <f>=HYPERLINK("https://www.leilaoonline.com.br/lote/detalhe/123700", "REDUTOR PARA MOENDA 84; TODO REVISADO")</f>
      </c>
      <c r="C22" s="4" t="inlineStr">
        <is>
          <t>Não vendido</t>
        </is>
      </c>
      <c r="D22" s="4" t="inlineStr">
        <is>
          <t>54</t>
        </is>
      </c>
      <c r="E22" s="5" t="inlineStr">
        <is>
          <t>82.000,00</t>
        </is>
      </c>
      <c r="F22" s="4" t="inlineStr">
        <is>
          <t>1500.00</t>
        </is>
      </c>
    </row>
    <row collapsed="false" customFormat="false" customHeight="false" hidden="false" ht="12.1" outlineLevel="0" r="23">
      <c r="A23" s="5" t="s">
        <f>=HYPERLINK("https://www.leilaoonline.com.br/lote/detalhe/123701", "068")</f>
      </c>
      <c r="B23" s="4" t="s">
        <f>=HYPERLINK("https://www.leilaoonline.com.br/lote/detalhe/123701", "4 BOMBAS DE 400 CV CADA")</f>
      </c>
      <c r="C23" s="4" t="inlineStr">
        <is>
          <t>Não vendido</t>
        </is>
      </c>
      <c r="D23" s="4" t="inlineStr">
        <is>
          <t>3</t>
        </is>
      </c>
      <c r="E23" s="5" t="inlineStr">
        <is>
          <t>13.000,00</t>
        </is>
      </c>
      <c r="F23" s="4" t="inlineStr">
        <is>
          <t>1500.00</t>
        </is>
      </c>
    </row>
    <row collapsed="false" customFormat="false" customHeight="false" hidden="false" ht="12.1" outlineLevel="0" r="24">
      <c r="A24" s="5" t="s">
        <f>=HYPERLINK("https://www.leilaoonline.com.br/lote/detalhe/123710", "069")</f>
      </c>
      <c r="B24" s="4" t="s">
        <f>=HYPERLINK("https://www.leilaoonline.com.br/lote/detalhe/123710", "TELESMIT; ANO 2017; 2.20 METROS DE ALTURA; 6 METROS DE COMPRIMENTO")</f>
      </c>
      <c r="C24" s="4" t="inlineStr">
        <is>
          <t>Não vendido</t>
        </is>
      </c>
      <c r="D24" s="4" t="inlineStr">
        <is>
          <t>64</t>
        </is>
      </c>
      <c r="E24" s="5" t="inlineStr">
        <is>
          <t>335.000,00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=HYPERLINK("https://www.leilaoonline.com.br/lote/detalhe/123709", "070")</f>
      </c>
      <c r="B25" s="4" t="s">
        <f>=HYPERLINK("https://www.leilaoonline.com.br/lote/detalhe/123709", "BOMBA SEM USO; MEDIDAS 400 ENTRADA E 350 SAÍDA COM MOTOR DE 650CV")</f>
      </c>
      <c r="C25" s="4" t="inlineStr">
        <is>
          <t>Não vendido</t>
        </is>
      </c>
      <c r="D25" s="4" t="inlineStr">
        <is>
          <t>78</t>
        </is>
      </c>
      <c r="E25" s="5" t="inlineStr">
        <is>
          <t>71.000,00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=HYPERLINK("https://www.leilaoonline.com.br/lote/detalhe/123703", "071")</f>
      </c>
      <c r="B26" s="4" t="s">
        <f>=HYPERLINK("https://www.leilaoonline.com.br/lote/detalhe/123703", "1 SERPENTINA DE 7 METROS DE COMPRIMENTO")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=HYPERLINK("https://www.leilaoonline.com.br/lote/detalhe/123704", "072")</f>
      </c>
      <c r="B27" s="4" t="s">
        <f>=HYPERLINK("https://www.leilaoonline.com.br/lote/detalhe/123704", "1 PRENÇA PARA PAPEL (SEMI NOVA)")</f>
      </c>
      <c r="C27" s="4" t="inlineStr">
        <is>
          <t>Vendido</t>
        </is>
      </c>
      <c r="D27" s="4" t="inlineStr">
        <is>
          <t>43</t>
        </is>
      </c>
      <c r="E27" s="5" t="inlineStr">
        <is>
          <t>11.500,00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=HYPERLINK("https://www.leilaoonline.com.br/lote/detalhe/123705", "073")</f>
      </c>
      <c r="B28" s="4" t="s">
        <f>=HYPERLINK("https://www.leilaoonline.com.br/lote/detalhe/123705", "PICADOR DE MADEIRA; PESO 12 TONELADAS")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45.000,00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=HYPERLINK("https://www.leilaoonline.com.br/lote/detalhe/124675", "074")</f>
      </c>
      <c r="B29" s="4" t="s">
        <f>=HYPERLINK("https://www.leilaoonline.com.br/lote/detalhe/124675", "COMPRESSOR AR 6 PÉS COMPLETO")</f>
      </c>
      <c r="C29" s="4" t="inlineStr">
        <is>
          <t>Não vendido</t>
        </is>
      </c>
      <c r="D29" s="4" t="inlineStr">
        <is>
          <t>6</t>
        </is>
      </c>
      <c r="E29" s="5" t="inlineStr">
        <is>
          <t>2.800,00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=HYPERLINK("https://www.leilaoonline.com.br/lote/detalhe/123715", "076")</f>
      </c>
      <c r="B30" s="4" t="s">
        <f>=HYPERLINK("https://www.leilaoonline.com.br/lote/detalhe/123715", "MOTOR LIEBHERR DA ESCAVADEIRA; 6 CILINDROS; ANO 2000; COMPLETO")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1.600,00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=HYPERLINK("https://www.leilaoonline.com.br/lote/detalhe/123713", "077")</f>
      </c>
      <c r="B31" s="4" t="s">
        <f>=HYPERLINK("https://www.leilaoonline.com.br/lote/detalhe/123713", "GERADOR DE ENERGIA 210 KVA; MOTOR CUMIS")</f>
      </c>
      <c r="C31" s="4" t="inlineStr">
        <is>
          <t>Não vendido</t>
        </is>
      </c>
      <c r="D31" s="4" t="inlineStr">
        <is>
          <t>129</t>
        </is>
      </c>
      <c r="E31" s="5" t="inlineStr">
        <is>
          <t>39.000,00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=HYPERLINK("https://www.leilaoonline.com.br/lote/detalhe/123714", "078")</f>
      </c>
      <c r="B32" s="4" t="s">
        <f>=HYPERLINK("https://www.leilaoonline.com.br/lote/detalhe/123714", "GERADOR MOTOR SCANIA 375 KVA - FUNCIONANDO")</f>
      </c>
      <c r="C32" s="4" t="inlineStr">
        <is>
          <t>Não vendido</t>
        </is>
      </c>
      <c r="D32" s="4" t="inlineStr">
        <is>
          <t>4</t>
        </is>
      </c>
      <c r="E32" s="5" t="inlineStr">
        <is>
          <t>9.750,00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=HYPERLINK("https://www.leilaoonline.com.br/lote/detalhe/124673", "080")</f>
      </c>
      <c r="B33" s="4" t="s">
        <f>=HYPERLINK("https://www.leilaoonline.com.br/lote/detalhe/124673", "21 GAIOLAS PALETEIRAS SEM USO")</f>
      </c>
      <c r="C33" s="4" t="inlineStr">
        <is>
          <t>Não vendido</t>
        </is>
      </c>
      <c r="D33" s="4" t="inlineStr">
        <is>
          <t>28</t>
        </is>
      </c>
      <c r="E33" s="5" t="inlineStr">
        <is>
          <t>5.050,00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=HYPERLINK("https://www.leilaoonline.com.br/lote/detalhe/124676", "090")</f>
      </c>
      <c r="B34" s="4" t="s">
        <f>=HYPERLINK("https://www.leilaoonline.com.br/lote/detalhe/124676", "TANQUE DE ALTA PRESSÃO; MEDIDAS: 3M DE COMPRIMENTO POR 2M DE LARGURA")</f>
      </c>
      <c r="C34" s="4" t="inlineStr">
        <is>
          <t>Não vendido</t>
        </is>
      </c>
      <c r="D34" s="4" t="inlineStr">
        <is>
          <t>9</t>
        </is>
      </c>
      <c r="E34" s="5" t="inlineStr">
        <is>
          <t>2.200,00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=HYPERLINK("https://www.leilaoonline.com.br/lote/detalhe/124677", "095")</f>
      </c>
      <c r="B35" s="4" t="s">
        <f>=HYPERLINK("https://www.leilaoonline.com.br/lote/detalhe/124677", "10 MOTORES WEG; DE 30CV, 50CV, 25CV E 20CV; 1150 e 1750 RPM")</f>
      </c>
      <c r="C35" s="4" t="inlineStr">
        <is>
          <t>Não vendido</t>
        </is>
      </c>
      <c r="D35" s="4" t="inlineStr">
        <is>
          <t>65</t>
        </is>
      </c>
      <c r="E35" s="5" t="inlineStr">
        <is>
          <t>21.050,00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=HYPERLINK("https://www.leilaoonline.com.br/lote/detalhe/123711", "119")</f>
      </c>
      <c r="B36" s="4" t="s">
        <f>=HYPERLINK("https://www.leilaoonline.com.br/lote/detalhe/123711", "7 APARELHOS DE ULTRASSOM; PAROU FUNCIONANDO")</f>
      </c>
      <c r="C36" s="4" t="inlineStr">
        <is>
          <t>Não vendido</t>
        </is>
      </c>
      <c r="D36" s="4" t="inlineStr">
        <is>
          <t>14</t>
        </is>
      </c>
      <c r="E36" s="5" t="inlineStr">
        <is>
          <t>4.924,00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=HYPERLINK("https://www.leilaoonline.com.br/lote/detalhe/123653", "141")</f>
      </c>
      <c r="B37" s="4" t="s">
        <f>=HYPERLINK("https://www.leilaoonline.com.br/lote/detalhe/123653", "VW/SAVEIRO AMBULANC 1.6; 2007/2008; BRANCA; ALCO./GASOL. - FUNCIONANDO")</f>
      </c>
      <c r="C37" s="4" t="inlineStr">
        <is>
          <t>Vendido</t>
        </is>
      </c>
      <c r="D37" s="4" t="inlineStr">
        <is>
          <t>30</t>
        </is>
      </c>
      <c r="E37" s="5" t="inlineStr">
        <is>
          <t>21.000,00</t>
        </is>
      </c>
      <c r="F3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2026-04-30T20:01:29.00Z</dcterms:created>
  <dc:creator>Tellks Tecnologia</dc:creator>
  <cp:revision>0</cp:revision>
</cp:coreProperties>
</file>