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Ford Ranger • S10 • Saveiro • Cam. Ford, M. Benz, Volvo • Palio W 18 e 19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03/06/2022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=HYPERLINK("https://www.leilaoonline.com.br/lote/detalhe/129578", "021")</f>
      </c>
      <c r="B11" s="4" t="s">
        <f>=HYPERLINK("https://www.leilaoonline.com.br/lote/detalhe/129578", "ROLO COMPACTADOR MULLER; VAP 55 - CP81")</f>
      </c>
      <c r="C11" s="4" t="inlineStr">
        <is>
          <t>Não vendido</t>
        </is>
      </c>
      <c r="D11" s="4" t="inlineStr">
        <is>
          <t>38</t>
        </is>
      </c>
      <c r="E11" s="5" t="inlineStr">
        <is>
          <t>65.000,00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=HYPERLINK("https://www.leilaoonline.com.br/lote/detalhe/129587", "034")</f>
      </c>
      <c r="B12" s="4" t="s">
        <f>=HYPERLINK("https://www.leilaoonline.com.br/lote/detalhe/129587", "GM/S10 2.5 D 4X4; 1999/2000; BRANCA; DIESEL - FUNCIONANDO - IPVA 2022 PAGO")</f>
      </c>
      <c r="C12" s="4" t="inlineStr">
        <is>
          <t>Não vendido</t>
        </is>
      </c>
      <c r="D12" s="4" t="inlineStr">
        <is>
          <t>35</t>
        </is>
      </c>
      <c r="E12" s="5" t="inlineStr">
        <is>
          <t>26.250,00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=HYPERLINK("https://www.leilaoonline.com.br/lote/detalhe/129579", "035")</f>
      </c>
      <c r="B13" s="4" t="s">
        <f>=HYPERLINK("https://www.leilaoonline.com.br/lote/detalhe/129579", "FIAT/DOBLO JAEDI AMB; 2013/2013; BRANCA; ALCO./GASOL. - FUNCIONANDO - IPVA 2022 PAGO")</f>
      </c>
      <c r="C13" s="4" t="inlineStr">
        <is>
          <t>Vendido</t>
        </is>
      </c>
      <c r="D13" s="4" t="inlineStr">
        <is>
          <t>48</t>
        </is>
      </c>
      <c r="E13" s="5" t="inlineStr">
        <is>
          <t>25.500,00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=HYPERLINK("https://www.leilaoonline.com.br/lote/detalhe/129582", "036")</f>
      </c>
      <c r="B14" s="4" t="s">
        <f>=HYPERLINK("https://www.leilaoonline.com.br/lote/detalhe/129582", "veja o vídeo!! GM/BLAZER DLX; 1997/1997; PRATA; GASOL./GNV - FUNCIONANDO")</f>
      </c>
      <c r="C14" s="4" t="inlineStr">
        <is>
          <t>Não vendido</t>
        </is>
      </c>
      <c r="D14" s="4" t="inlineStr">
        <is>
          <t>36</t>
        </is>
      </c>
      <c r="E14" s="5" t="inlineStr">
        <is>
          <t>7.600,00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=HYPERLINK("https://www.leilaoonline.com.br/lote/detalhe/129583", "037")</f>
      </c>
      <c r="B15" s="4" t="s">
        <f>=HYPERLINK("https://www.leilaoonline.com.br/lote/detalhe/129583", "veja o vídeo!! VW/KOMBI; 1980/1980; BRANCA; GASOLINA - FUNCIONANDO")</f>
      </c>
      <c r="C15" s="4" t="inlineStr">
        <is>
          <t>Não vendido</t>
        </is>
      </c>
      <c r="D15" s="4" t="inlineStr">
        <is>
          <t>14</t>
        </is>
      </c>
      <c r="E15" s="5" t="inlineStr">
        <is>
          <t>8.250,00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=HYPERLINK("https://www.leilaoonline.com.br/lote/detalhe/129584", "038")</f>
      </c>
      <c r="B16" s="4" t="s">
        <f>=HYPERLINK("https://www.leilaoonline.com.br/lote/detalhe/129584", "VW/SPACEFOX 1.6 GII; 2013/2014; BRANCA; ALCO./GASOL. - FUNCIONANDO")</f>
      </c>
      <c r="C16" s="4" t="inlineStr">
        <is>
          <t>Não vendido</t>
        </is>
      </c>
      <c r="D16" s="4" t="inlineStr">
        <is>
          <t>20</t>
        </is>
      </c>
      <c r="E16" s="5" t="inlineStr">
        <is>
          <t>30.000,00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=HYPERLINK("https://www.leilaoonline.com.br/lote/detalhe/129588", "039")</f>
      </c>
      <c r="B17" s="4" t="s">
        <f>=HYPERLINK("https://www.leilaoonline.com.br/lote/detalhe/129588", "VW/SAVEIRO CS TL MB; 2014/2015; BRANCA; ALCO./GASOL. - FUNCIONANDO")</f>
      </c>
      <c r="C17" s="4" t="inlineStr">
        <is>
          <t>Vendido</t>
        </is>
      </c>
      <c r="D17" s="4" t="inlineStr">
        <is>
          <t>29</t>
        </is>
      </c>
      <c r="E17" s="5" t="inlineStr">
        <is>
          <t>37.800,00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=HYPERLINK("https://www.leilaoonline.com.br/lote/detalhe/129589", "040")</f>
      </c>
      <c r="B18" s="4" t="s">
        <f>=HYPERLINK("https://www.leilaoonline.com.br/lote/detalhe/129589", "veja o vídeo!! I/FORD RANGER XL 13D; 2001/2001; PRETA; DIESEL - FUNCIONANDO")</f>
      </c>
      <c r="C18" s="4" t="inlineStr">
        <is>
          <t>Não vendido</t>
        </is>
      </c>
      <c r="D18" s="4" t="inlineStr">
        <is>
          <t>18</t>
        </is>
      </c>
      <c r="E18" s="5" t="inlineStr">
        <is>
          <t>28.500,00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=HYPERLINK("https://www.leilaoonline.com.br/lote/detalhe/129590", "041")</f>
      </c>
      <c r="B19" s="4" t="s">
        <f>=HYPERLINK("https://www.leilaoonline.com.br/lote/detalhe/129590", "HONDA/FIT EX CVT; 2020/2020; VERMELHA; ALCO./GASOL. - FUNCIONANDO")</f>
      </c>
      <c r="C19" s="4" t="inlineStr">
        <is>
          <t>Não vendido</t>
        </is>
      </c>
      <c r="D19" s="4" t="inlineStr">
        <is>
          <t>24</t>
        </is>
      </c>
      <c r="E19" s="5" t="inlineStr">
        <is>
          <t>56.800,00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=HYPERLINK("https://www.leilaoonline.com.br/lote/detalhe/129586", "051")</f>
      </c>
      <c r="B20" s="4" t="s">
        <f>=HYPERLINK("https://www.leilaoonline.com.br/lote/detalhe/129586", "veja o vídeo!! VW/VOYAGE LS; 1986/1986; PRETA; ALCOOL - FUNCIONANDO")</f>
      </c>
      <c r="C20" s="4" t="inlineStr">
        <is>
          <t>Não vendido</t>
        </is>
      </c>
      <c r="D20" s="4" t="inlineStr">
        <is>
          <t>8</t>
        </is>
      </c>
      <c r="E20" s="5" t="inlineStr">
        <is>
          <t>8.500,00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=HYPERLINK("https://www.leilaoonline.com.br/lote/detalhe/129591", "053")</f>
      </c>
      <c r="B21" s="4" t="s">
        <f>=HYPERLINK("https://www.leilaoonline.com.br/lote/detalhe/129591", "veja o vídeo!! HYUNDAI/HB20S 1.0M COMF; 2017/2017; PRETA; ALCO./GASOL. - FUNCIONANDO - IPVA 2022 OK")</f>
      </c>
      <c r="C21" s="4" t="inlineStr">
        <is>
          <t>Não vendido</t>
        </is>
      </c>
      <c r="D21" s="4" t="inlineStr">
        <is>
          <t>42</t>
        </is>
      </c>
      <c r="E21" s="5" t="inlineStr">
        <is>
          <t>36.250,00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=HYPERLINK("https://www.leilaoonline.com.br/lote/detalhe/129585", "080")</f>
      </c>
      <c r="B22" s="4" t="s">
        <f>=HYPERLINK("https://www.leilaoonline.com.br/lote/detalhe/129585", "CHEVROLET S10 ADV FD2; 2018/2019; BRANCA; ALCO./GASOL. - FUNCIONANDO - FROTA 446; CP 121")</f>
      </c>
      <c r="C22" s="4" t="inlineStr">
        <is>
          <t>Não vendido</t>
        </is>
      </c>
      <c r="D22" s="4" t="inlineStr">
        <is>
          <t>20</t>
        </is>
      </c>
      <c r="E22" s="5" t="inlineStr">
        <is>
          <t>79.000,00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=HYPERLINK("https://www.leilaoonline.com.br/lote/detalhe/129581", "098")</f>
      </c>
      <c r="B23" s="4" t="s">
        <f>=HYPERLINK("https://www.leilaoonline.com.br/lote/detalhe/129581", "CAMINHÃO GUINCHO VOLVO N10; 1986/1986; DIESEL - FUNCIONANDO")</f>
      </c>
      <c r="C23" s="4" t="inlineStr">
        <is>
          <t>Não vendido</t>
        </is>
      </c>
      <c r="D23" s="4" t="inlineStr">
        <is>
          <t>34</t>
        </is>
      </c>
      <c r="E23" s="5" t="inlineStr">
        <is>
          <t>60.000,00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=HYPERLINK("https://www.leilaoonline.com.br/lote/detalhe/129580", "099")</f>
      </c>
      <c r="B24" s="4" t="s">
        <f>=HYPERLINK("https://www.leilaoonline.com.br/lote/detalhe/129580", "CAMINHÃO M.BENZ LP 321; CARA CHATA; 1962/1962; AZUL; DIESEL - FUNCIONANDO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=HYPERLINK("https://www.leilaoonline.com.br/lote/detalhe/129592", "101")</f>
      </c>
      <c r="B25" s="4" t="s">
        <f>=HYPERLINK("https://www.leilaoonline.com.br/lote/detalhe/129592", "CAMINHÃO FORD/CARGO 2628 E BETONEIRA; 2009/2010; BRANCA; DIESEL; CESTO AÉREO FUNCIONANDO - FROTA C45")</f>
      </c>
      <c r="C25" s="4" t="inlineStr">
        <is>
          <t>Não vendido</t>
        </is>
      </c>
      <c r="D25" s="4" t="inlineStr">
        <is>
          <t>59</t>
        </is>
      </c>
      <c r="E25" s="5" t="inlineStr">
        <is>
          <t>125.000,00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=HYPERLINK("https://www.leilaoonline.com.br/lote/detalhe/129593", "102")</f>
      </c>
      <c r="B26" s="4" t="s">
        <f>=HYPERLINK("https://www.leilaoonline.com.br/lote/detalhe/129593", "FORD F12000 160; 2001/2001; COM CESTO AÉREO; BRANCA; DIESEL - FROTA 539")</f>
      </c>
      <c r="C26" s="4" t="inlineStr">
        <is>
          <t>Não vendido</t>
        </is>
      </c>
      <c r="D26" s="4" t="inlineStr">
        <is>
          <t>4</t>
        </is>
      </c>
      <c r="E26" s="5" t="inlineStr">
        <is>
          <t>33.000,00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=HYPERLINK("https://www.leilaoonline.com.br/lote/detalhe/129594", "104")</f>
      </c>
      <c r="B27" s="4" t="s">
        <f>=HYPERLINK("https://www.leilaoonline.com.br/lote/detalhe/129594", "VW/ÔNIBUS INDUSCAR APACHE; 2006/2006; BRANCO; DIESEL - FUNCIONANDO - FROTA 128")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=HYPERLINK("https://www.leilaoonline.com.br/lote/detalhe/129604", "105")</f>
      </c>
      <c r="B28" s="4" t="s">
        <f>=HYPERLINK("https://www.leilaoonline.com.br/lote/detalhe/129604", "CAMINHÃO FORD F 11.000; COM MUCK CAP. 3,5 TON.; 1985/1985; VERDE; DIESEL - FUNCIONANDO")</f>
      </c>
      <c r="C28" s="4" t="inlineStr">
        <is>
          <t>Não vendido</t>
        </is>
      </c>
      <c r="D28" s="4" t="inlineStr">
        <is>
          <t>7</t>
        </is>
      </c>
      <c r="E28" s="5" t="inlineStr">
        <is>
          <t>25.000,00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=HYPERLINK("https://www.leilaoonline.com.br/lote/detalhe/129605", "106")</f>
      </c>
      <c r="B29" s="4" t="s">
        <f>=HYPERLINK("https://www.leilaoonline.com.br/lote/detalhe/129605", "CAMINHÃO FORD 11000; 1990/1990")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21.000,00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=HYPERLINK("https://www.leilaoonline.com.br/lote/detalhe/129596", "109")</f>
      </c>
      <c r="B30" s="4" t="s">
        <f>=HYPERLINK("https://www.leilaoonline.com.br/lote/detalhe/129596", "VW/UP MOVE MB TSI; 2015/2016; PRETO; ALCO./GASOL.- FUNCIONANDO - FROTA J64")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20.500,00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=HYPERLINK("https://www.leilaoonline.com.br/lote/detalhe/129595", "110")</f>
      </c>
      <c r="B31" s="4" t="s">
        <f>=HYPERLINK("https://www.leilaoonline.com.br/lote/detalhe/129595", "BUGGY VW TERRAL 4; 1984/1985; AMARELO; GASOLINA - FUNCIONANDO - FROTA H36")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16.000,00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=HYPERLINK("https://www.leilaoonline.com.br/lote/detalhe/130508", "111")</f>
      </c>
      <c r="B32" s="4" t="s">
        <f>=HYPERLINK("https://www.leilaoonline.com.br/lote/detalhe/130508", "CAMINHÃO FORD CARGO 1723; 2013/2013; BRANCO; DIESEL - FROTA 714; CP87")</f>
      </c>
      <c r="C32" s="4" t="inlineStr">
        <is>
          <t>Não vendido</t>
        </is>
      </c>
      <c r="D32" s="4" t="inlineStr">
        <is>
          <t>13</t>
        </is>
      </c>
      <c r="E32" s="5" t="inlineStr">
        <is>
          <t>86.000,00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=HYPERLINK("https://www.leilaoonline.com.br/lote/detalhe/129599", "120")</f>
      </c>
      <c r="B33" s="4" t="s">
        <f>=HYPERLINK("https://www.leilaoonline.com.br/lote/detalhe/129599", "FIAT PALIO WEEKEND 1.6 16V; 2002/2003; PRETA; GASOLINA - FROTA 995 - FUNCIONANDO")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7.000,00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=HYPERLINK("https://www.leilaoonline.com.br/lote/detalhe/129598", "121")</f>
      </c>
      <c r="B34" s="4" t="s">
        <f>=HYPERLINK("https://www.leilaoonline.com.br/lote/detalhe/129598", "FIAT PALIO WK TREKK 1.6; 2013/2013; PRATA; ALCO./GASOL. - FUNCIONANDO - FROTA F65")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17.000,00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=HYPERLINK("https://www.leilaoonline.com.br/lote/detalhe/129600", "128")</f>
      </c>
      <c r="B35" s="4" t="s">
        <f>=HYPERLINK("https://www.leilaoonline.com.br/lote/detalhe/129600", "FORD/KA SE 1.0 HA C; 2020/2020; CINZA; ALCO./GASOL. - FUNCIONANDO")</f>
      </c>
      <c r="C35" s="4" t="inlineStr">
        <is>
          <t>Não vendido</t>
        </is>
      </c>
      <c r="D35" s="4" t="inlineStr">
        <is>
          <t>36</t>
        </is>
      </c>
      <c r="E35" s="5" t="inlineStr">
        <is>
          <t>26.000,00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=HYPERLINK("https://www.leilaoonline.com.br/lote/detalhe/129603", "135")</f>
      </c>
      <c r="B36" s="4" t="s">
        <f>=HYPERLINK("https://www.leilaoonline.com.br/lote/detalhe/129603", "FIAT PALIO WEEKEND ADVENTURE; 2018/2019; BRANCA; ALCO./GASOL. - FUNCIONANDO - FROTA 112; CP 107")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28.000,00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=HYPERLINK("https://www.leilaoonline.com.br/lote/detalhe/129601", "136")</f>
      </c>
      <c r="B37" s="4" t="s">
        <f>=HYPERLINK("https://www.leilaoonline.com.br/lote/detalhe/129601", "FIAT PALIO WEEKEND ADVENTURE; 2018/2019; BRANCA; ALCO./GASOL. - FUNCIONANDO - FROTA 742; CP 108")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28.000,00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=HYPERLINK("https://www.leilaoonline.com.br/lote/detalhe/129597", "138")</f>
      </c>
      <c r="B38" s="4" t="s">
        <f>=HYPERLINK("https://www.leilaoonline.com.br/lote/detalhe/129597", "FIAT PALIO WEEKEND ADVENTURE; 2018/2019; BRANCA; ALCO./GASOL. - FUNCIONANDO - FROTA 744; CP 110")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28.000,00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=HYPERLINK("https://www.leilaoonline.com.br/lote/detalhe/129602", "139")</f>
      </c>
      <c r="B39" s="4" t="s">
        <f>=HYPERLINK("https://www.leilaoonline.com.br/lote/detalhe/129602", "FIAT PALIO WEEKEND ADVENTURE; 2018/2019; BRANCA; ALCO./GASOL. - FUNCIONANDO - FROTA 588; CP 111")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28.000,00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=HYPERLINK("https://www.leilaoonline.com.br/lote/detalhe/129607", "140")</f>
      </c>
      <c r="B40" s="4" t="s">
        <f>=HYPERLINK("https://www.leilaoonline.com.br/lote/detalhe/129607", "FIAT PALIO WEEKEND ADVENTURE; 2018/2019; BRANCA; ALCO./GASOL. - FUNCIONANDO - FROTA 364; CP 112")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28.000,00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=HYPERLINK("https://www.leilaoonline.com.br/lote/detalhe/129608", "142")</f>
      </c>
      <c r="B41" s="4" t="s">
        <f>=HYPERLINK("https://www.leilaoonline.com.br/lote/detalhe/129608", "FIAT PALIO WEEKEND ADVENTURE; 2018/2019; BRANCA; ALCO./GASOL. - FUNCIONANDO - FROTA 113; CP 114")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28.000,00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=HYPERLINK("https://www.leilaoonline.com.br/lote/detalhe/129609", "143")</f>
      </c>
      <c r="B42" s="4" t="s">
        <f>=HYPERLINK("https://www.leilaoonline.com.br/lote/detalhe/129609", "FIAT PALIO WEEKEND ADVENTURE; 2018/2019; BRANCA; ALCO./GASOL. - FUNCIONANDO - FROTA 368; CP 117")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28.000,00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=HYPERLINK("https://www.leilaoonline.com.br/lote/detalhe/129612", "144")</f>
      </c>
      <c r="B43" s="4" t="s">
        <f>=HYPERLINK("https://www.leilaoonline.com.br/lote/detalhe/129612", "FIAT PALIO WEEKEND ADVENTURE; 2018/2019; BRANCA; ALCO./GASOL. - FUNCIONANDO - FROTA 672; CP 118")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28.000,00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=HYPERLINK("https://www.leilaoonline.com.br/lote/detalhe/129613", "145")</f>
      </c>
      <c r="B44" s="4" t="s">
        <f>=HYPERLINK("https://www.leilaoonline.com.br/lote/detalhe/129613", "FIAT PALIO WEEKEND ADVENTURE; 2018/2018; PRATA; ALCO./GASOL. - FUNCIONANDO - FROTA 974; CP 122")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=HYPERLINK("https://www.leilaoonline.com.br/lote/detalhe/129614", "146")</f>
      </c>
      <c r="B45" s="4" t="s">
        <f>=HYPERLINK("https://www.leilaoonline.com.br/lote/detalhe/129614", "FIAT PALIO WEEKEND ADVENTURE; 2018/2018; PRATA; ALCO./GASOL. - FUNCIONANDO - FROTA 403; CP 123")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25.000,00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=HYPERLINK("https://www.leilaoonline.com.br/lote/detalhe/129615", "147")</f>
      </c>
      <c r="B46" s="4" t="s">
        <f>=HYPERLINK("https://www.leilaoonline.com.br/lote/detalhe/129615", "FIAT PALIO WEEKEND ADVENTURE; 2018/2018; PRATA; ALCO./GASOL. - FUNCIONANDO - FROTA 874; CP 125.")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=HYPERLINK("https://www.leilaoonline.com.br/lote/detalhe/129616", "148")</f>
      </c>
      <c r="B47" s="4" t="s">
        <f>=HYPERLINK("https://www.leilaoonline.com.br/lote/detalhe/129616", "FIAT PALIO WEEKEND ADVENTURE; 2018/2018; PRATA; ALCO./GASOL. - FUNCIONANDO - FROTA 983; CP 126")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=HYPERLINK("https://www.leilaoonline.com.br/lote/detalhe/129610", "150")</f>
      </c>
      <c r="B48" s="4" t="s">
        <f>=HYPERLINK("https://www.leilaoonline.com.br/lote/detalhe/129610", "VW PARATI 16V TOUR; 2002/2002; BRANCA; GASOLINA - FUNCIONANDO - FROTA 280 - IPVA 2022 PAGO")</f>
      </c>
      <c r="C48" s="4" t="inlineStr">
        <is>
          <t>Não vendido</t>
        </is>
      </c>
      <c r="D48" s="4" t="inlineStr">
        <is>
          <t>7</t>
        </is>
      </c>
      <c r="E48" s="5" t="inlineStr">
        <is>
          <t>2.750,00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=HYPERLINK("https://www.leilaoonline.com.br/lote/detalhe/129611", "151")</f>
      </c>
      <c r="B49" s="4" t="s">
        <f>=HYPERLINK("https://www.leilaoonline.com.br/lote/detalhe/129611", "veja o vídeo!! I/HAFEI MINI PICK-UP L; 2010/2011; BRANCA; GASOLINA - FUNCIONANDO")</f>
      </c>
      <c r="C49" s="4" t="inlineStr">
        <is>
          <t>Não vendido</t>
        </is>
      </c>
      <c r="D49" s="4" t="inlineStr">
        <is>
          <t>3</t>
        </is>
      </c>
      <c r="E49" s="5" t="inlineStr">
        <is>
          <t>10.000,00</t>
        </is>
      </c>
      <c r="F49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2026-08-05T17:39:14.00Z</dcterms:created>
  <dc:creator>Tellks Tecnologia</dc:creator>
  <cp:revision>0</cp:revision>
</cp:coreProperties>
</file>