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21 • Nivus HL 21 • Lancer 14 • Saveiro 16 • Yaris 21 • Master 12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=HYPERLINK("https://www.leilaoonline.com.br/lote/detalhe/131200", "099")</f>
      </c>
      <c r="B11" s="4" t="s">
        <f>=HYPERLINK("https://www.leilaoonline.com.br/lote/detalhe/131200", "veja o vídeo!! HONDA/HR-V EXL CVT; 2019/2020; VERMELHA; ALCO./GASOL. - FUNC. - APROX. 15.607KM - IPVA 2022 OK - FIPE: 131.433,00")</f>
      </c>
      <c r="C11" s="4" t="inlineStr">
        <is>
          <t>Vendido</t>
        </is>
      </c>
      <c r="D11" s="4" t="inlineStr">
        <is>
          <t>73</t>
        </is>
      </c>
      <c r="E11" s="5" t="inlineStr">
        <is>
          <t>81.000,00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=HYPERLINK("https://www.leilaoonline.com.br/lote/detalhe/130862", "100")</f>
      </c>
      <c r="B12" s="4" t="s">
        <f>=HYPERLINK("https://www.leilaoonline.com.br/lote/detalhe/130862", "veja o vídeo!! I/CITROEN C4 PIC GLXA 5L; 2010/2011; PRATA; GASOLINA - FUNCIONANDO - IPVA 2022 PAGO")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=HYPERLINK("https://www.leilaoonline.com.br/lote/detalhe/130935", "101")</f>
      </c>
      <c r="B13" s="4" t="s">
        <f>=HYPERLINK("https://www.leilaoonline.com.br/lote/detalhe/130935", "veja o vídeo!! I/VW AMAROK CD 4X4 HIGH; 2012/2012; PRETA; DIESEL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84.000,00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=HYPERLINK("https://www.leilaoonline.com.br/lote/detalhe/130513", "102")</f>
      </c>
      <c r="B14" s="4" t="s">
        <f>=HYPERLINK("https://www.leilaoonline.com.br/lote/detalhe/130513", "veja o vídeo!! HONDA/WR-V LX CVT; 2021/2021; CINZA; ALCO./GASOL. - FUNCIONANDO - APROX. 6.343KM - IPVA 2022 PAGO")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63.750,00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=HYPERLINK("https://www.leilaoonline.com.br/lote/detalhe/130533", "103")</f>
      </c>
      <c r="B15" s="4" t="s">
        <f>=HYPERLINK("https://www.leilaoonline.com.br/lote/detalhe/130533", "veja o vídeo!! TOYOTA/YARIS HA PLS15CNT; 2020/2021; CINZA; ALCO./GASOL. - FUNCIONANDO")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36.250,00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=HYPERLINK("https://www.leilaoonline.com.br/lote/detalhe/130510", "104")</f>
      </c>
      <c r="B16" s="4" t="s">
        <f>=HYPERLINK("https://www.leilaoonline.com.br/lote/detalhe/130510", "veja o vídeo!! HONDA/HR-V EXL; 2016/2016; PRATA; ALCO./GASOL.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=HYPERLINK("https://www.leilaoonline.com.br/lote/detalhe/130518", "105")</f>
      </c>
      <c r="B17" s="4" t="s">
        <f>=HYPERLINK("https://www.leilaoonline.com.br/lote/detalhe/130518", "veja o vídeo!! MMC/ASX 2.0 CVT; 2016/2017; BRANCA; GASOLINA - FUNCIONANDO")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37.250,00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=HYPERLINK("https://www.leilaoonline.com.br/lote/detalhe/130514", "106")</f>
      </c>
      <c r="B18" s="4" t="s">
        <f>=HYPERLINK("https://www.leilaoonline.com.br/lote/detalhe/130514", "HONDA/FIT EX CVT; 2020/2020; VERMELHA; ALCO./GASOL. - FUNCIONANDO - APROX. 10.100KM - FIPE: R$ 93.693,00")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68.000,00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=HYPERLINK("https://www.leilaoonline.com.br/lote/detalhe/130519", "107")</f>
      </c>
      <c r="B19" s="4" t="s">
        <f>=HYPERLINK("https://www.leilaoonline.com.br/lote/detalhe/130519", "veja o vídeo!! HONDA/WR-V EXL CVT; 2020/2020; VERMELHA; ALCO./GASOL. - FUNC. - IPVA 2022 OK - APROX. 11.230KM - FIPE: 105.297,00")</f>
      </c>
      <c r="C19" s="4" t="inlineStr">
        <is>
          <t>Vendido</t>
        </is>
      </c>
      <c r="D19" s="4" t="inlineStr">
        <is>
          <t>63</t>
        </is>
      </c>
      <c r="E19" s="5" t="inlineStr">
        <is>
          <t>69.250,00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=HYPERLINK("https://www.leilaoonline.com.br/lote/detalhe/130511", "108")</f>
      </c>
      <c r="B20" s="4" t="s">
        <f>=HYPERLINK("https://www.leilaoonline.com.br/lote/detalhe/130511", "veja o vídeo!! VW/NIVUS HL TSI AD; 2021/2021; VERMELHA; ALCO./GASOL. - FUNC. - IPVA 2022 PAGO - FIPE: R$ 124.548,00")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82.500,00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=HYPERLINK("https://www.leilaoonline.com.br/lote/detalhe/130938", "109")</f>
      </c>
      <c r="B21" s="4" t="s">
        <f>=HYPERLINK("https://www.leilaoonline.com.br/lote/detalhe/130938", "veja o vídeo!! I/BMW 320I 3B11; 2013/2014; BRANCA; GASOLINA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43.000,00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=HYPERLINK("https://www.leilaoonline.com.br/lote/detalhe/130521", "110")</f>
      </c>
      <c r="B22" s="4" t="s">
        <f>=HYPERLINK("https://www.leilaoonline.com.br/lote/detalhe/130521", "veja o vídeo!! HYUNDAI/HB20S 1.0M COMF; 2017/2017; PRETA; ALCO./GASOL. - FUNCIONANDO - IPVA 2022 OK")</f>
      </c>
      <c r="C22" s="4" t="inlineStr">
        <is>
          <t>Não vendido</t>
        </is>
      </c>
      <c r="D22" s="4" t="inlineStr">
        <is>
          <t>66</t>
        </is>
      </c>
      <c r="E22" s="5" t="inlineStr">
        <is>
          <t>37.000,00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=HYPERLINK("https://www.leilaoonline.com.br/lote/detalhe/131084", "111")</f>
      </c>
      <c r="B23" s="4" t="s">
        <f>=HYPERLINK("https://www.leilaoonline.com.br/lote/detalhe/131084", "veja o vídeo!! TOYOTA/ETIOS HB X; 2016/2016; CINZA; ALCO./GASOL.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=HYPERLINK("https://www.leilaoonline.com.br/lote/detalhe/130515", "112")</f>
      </c>
      <c r="B24" s="4" t="s">
        <f>=HYPERLINK("https://www.leilaoonline.com.br/lote/detalhe/130515", "veja o vídeo!! RENAULT/DUSTER 16 D 4X2; 2013/2013; PRATA; ALCO./GASOL. - FUNCIONANDO - IPVA 2022 PAGO")</f>
      </c>
      <c r="C24" s="4" t="inlineStr">
        <is>
          <t>Vendido</t>
        </is>
      </c>
      <c r="D24" s="4" t="inlineStr">
        <is>
          <t>49</t>
        </is>
      </c>
      <c r="E24" s="5" t="inlineStr">
        <is>
          <t>32.500,00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=HYPERLINK("https://www.leilaoonline.com.br/lote/detalhe/130509", "113")</f>
      </c>
      <c r="B25" s="4" t="s">
        <f>=HYPERLINK("https://www.leilaoonline.com.br/lote/detalhe/130509", "veja o vídeo!! NISSAN/LIVINA 16SL; 2009/2010; VERMELHA; ALCO./GASOL.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=HYPERLINK("https://www.leilaoonline.com.br/lote/detalhe/130933", "114")</f>
      </c>
      <c r="B26" s="4" t="s">
        <f>=HYPERLINK("https://www.leilaoonline.com.br/lote/detalhe/130933", "veja o vídeo!! I/LR DISCOVERY SDV6 SE; 2014/2015; AZUL; DIESEL - FUNCIONANDO")</f>
      </c>
      <c r="C26" s="4" t="inlineStr">
        <is>
          <t>Não vendido</t>
        </is>
      </c>
      <c r="D26" s="4" t="inlineStr">
        <is>
          <t>83</t>
        </is>
      </c>
      <c r="E26" s="5" t="inlineStr">
        <is>
          <t>152.000,00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=HYPERLINK("https://www.leilaoonline.com.br/lote/detalhe/130522", "115")</f>
      </c>
      <c r="B27" s="4" t="s">
        <f>=HYPERLINK("https://www.leilaoonline.com.br/lote/detalhe/130522", "veja o vídeo!! HONDA/FIT PERSONAL; 2018/2019; BRANCA; ALCO./GASOL. - FUNCIONANDO")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53.750,00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=HYPERLINK("https://www.leilaoonline.com.br/lote/detalhe/130512", "116")</f>
      </c>
      <c r="B28" s="4" t="s">
        <f>=HYPERLINK("https://www.leilaoonline.com.br/lote/detalhe/130512", "veja o vídeo!! I/MMC LANCER 2.0; 2013/2014; PRETA; GASOLINA - FUNCIONANDO - FIPE: R$ 53.979,00")</f>
      </c>
      <c r="C28" s="4" t="inlineStr">
        <is>
          <t>Vendido</t>
        </is>
      </c>
      <c r="D28" s="4" t="inlineStr">
        <is>
          <t>31</t>
        </is>
      </c>
      <c r="E28" s="5" t="inlineStr">
        <is>
          <t>31.750,00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=HYPERLINK("https://www.leilaoonline.com.br/lote/detalhe/130517", "117")</f>
      </c>
      <c r="B29" s="4" t="s">
        <f>=HYPERLINK("https://www.leilaoonline.com.br/lote/detalhe/130517", "veja o vídeo!! FIAT/SIENA ATTRACTIV 1.4; 2012/2013; CINZA; ALCO./GASOL. - FUNCIONANDO - IPVA 2022 PAGO")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20.750,00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=HYPERLINK("https://www.leilaoonline.com.br/lote/detalhe/130906", "118")</f>
      </c>
      <c r="B30" s="4" t="s">
        <f>=HYPERLINK("https://www.leilaoonline.com.br/lote/detalhe/130906", "veja o vídeo!! VW/SAVEIRO CS ST MB; 2015/2016; BRANCA; ALCO./GASOL. - FUNCIONANDO")</f>
      </c>
      <c r="C30" s="4" t="inlineStr">
        <is>
          <t>Vendido</t>
        </is>
      </c>
      <c r="D30" s="4" t="inlineStr">
        <is>
          <t>62</t>
        </is>
      </c>
      <c r="E30" s="5" t="inlineStr">
        <is>
          <t>42.500,00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=HYPERLINK("https://www.leilaoonline.com.br/lote/detalhe/130523", "119")</f>
      </c>
      <c r="B31" s="4" t="s">
        <f>=HYPERLINK("https://www.leilaoonline.com.br/lote/detalhe/130523", "HONDA/FIT EXL CVT; 2014/2015; VERMELHA; ALCO./GASOL.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32.550,00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=HYPERLINK("https://www.leilaoonline.com.br/lote/detalhe/130532", "120")</f>
      </c>
      <c r="B32" s="4" t="s">
        <f>=HYPERLINK("https://www.leilaoonline.com.br/lote/detalhe/130532", "veja o vídeo!! FORD/FIESTA FLEX; 2010/2010; PRETA; ALCO./GASOL. - FUNCIONANDO")</f>
      </c>
      <c r="C32" s="4" t="inlineStr">
        <is>
          <t>Vendido</t>
        </is>
      </c>
      <c r="D32" s="4" t="inlineStr">
        <is>
          <t>43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=HYPERLINK("https://www.leilaoonline.com.br/lote/detalhe/130932", "121")</f>
      </c>
      <c r="B33" s="4" t="s">
        <f>=HYPERLINK("https://www.leilaoonline.com.br/lote/detalhe/130932", "veja o vídeo!! CHEVROLET/CRUZE LT NB; 2013/2013; PRATA; ALCO./GASOL.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32.000,00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=HYPERLINK("https://www.leilaoonline.com.br/lote/detalhe/130525", "122")</f>
      </c>
      <c r="B34" s="4" t="s">
        <f>=HYPERLINK("https://www.leilaoonline.com.br/lote/detalhe/130525", "I/NISSAN VERSA 16SV FLEX; 2013/2014; PRETA; ALCO./GASOL.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11.500,00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=HYPERLINK("https://www.leilaoonline.com.br/lote/detalhe/131085", "123")</f>
      </c>
      <c r="B35" s="4" t="s">
        <f>=HYPERLINK("https://www.leilaoonline.com.br/lote/detalhe/131085", "veja o vídeo!! TOYOTA/ETIOS HB XS 15; 2015/2015; CINZA;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=HYPERLINK("https://www.leilaoonline.com.br/lote/detalhe/131086", "124")</f>
      </c>
      <c r="B36" s="4" t="s">
        <f>=HYPERLINK("https://www.leilaoonline.com.br/lote/detalhe/131086", "veja o vídeo!! TOYOTA/COROLLA XEI20FLEX; 2014/2015; BRANCA; ALCO./GASOL. - FUNCIONANDO")</f>
      </c>
      <c r="C36" s="4" t="inlineStr">
        <is>
          <t>Vendido</t>
        </is>
      </c>
      <c r="D36" s="4" t="inlineStr">
        <is>
          <t>61</t>
        </is>
      </c>
      <c r="E36" s="5" t="inlineStr">
        <is>
          <t>62.500,00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=HYPERLINK("https://www.leilaoonline.com.br/lote/detalhe/130934", "125")</f>
      </c>
      <c r="B37" s="4" t="s">
        <f>=HYPERLINK("https://www.leilaoonline.com.br/lote/detalhe/130934", "veja o vídeo!! VW/PARATI CELA 1.8; 2008/2009; BRANCA; ALCO./GASOL. - FUNCIONANDO")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19.500,00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=HYPERLINK("https://www.leilaoonline.com.br/lote/detalhe/130527", "126")</f>
      </c>
      <c r="B38" s="4" t="s">
        <f>=HYPERLINK("https://www.leilaoonline.com.br/lote/detalhe/130527", "RENAULT/MASTER CC 2.5DCI; 2011/2012; BRANCA; DIESEL - FUNCIONANDO")</f>
      </c>
      <c r="C38" s="4" t="inlineStr">
        <is>
          <t>Vendido</t>
        </is>
      </c>
      <c r="D38" s="4" t="inlineStr">
        <is>
          <t>76</t>
        </is>
      </c>
      <c r="E38" s="5" t="inlineStr">
        <is>
          <t>51.000,00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=HYPERLINK("https://www.leilaoonline.com.br/lote/detalhe/131087", "128")</f>
      </c>
      <c r="B39" s="4" t="s">
        <f>=HYPERLINK("https://www.leilaoonline.com.br/lote/detalhe/131087", "FORD/FIESTA; 2004/2004; PRATA; GASOLINA - FUNCIONANDO")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=HYPERLINK("https://www.leilaoonline.com.br/lote/detalhe/130529", "130")</f>
      </c>
      <c r="B40" s="4" t="s">
        <f>=HYPERLINK("https://www.leilaoonline.com.br/lote/detalhe/130529", "CITROEN/C3 PICASSO GL15; 2013/2014; BRANCA; ALCO./GASOL. - FUNCIONANDO")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=HYPERLINK("https://www.leilaoonline.com.br/lote/detalhe/130528", "131")</f>
      </c>
      <c r="B41" s="4" t="s">
        <f>=HYPERLINK("https://www.leilaoonline.com.br/lote/detalhe/130528", "KAWASAKI/VERSYS ABS; 2012/2012; PRETA; GASOLINA - FUNCIONANDO")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=HYPERLINK("https://www.leilaoonline.com.br/lote/detalhe/130530", "141")</f>
      </c>
      <c r="B42" s="4" t="s">
        <f>=HYPERLINK("https://www.leilaoonline.com.br/lote/detalhe/130530", "I/FORD ESCORT GL 1.6 F; 2000/2000; PRATA; GASOLINA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=HYPERLINK("https://www.leilaoonline.com.br/lote/detalhe/130531", "142")</f>
      </c>
      <c r="B43" s="4" t="s">
        <f>=HYPERLINK("https://www.leilaoonline.com.br/lote/detalhe/130531", "I/VW AMAROK CD 4X4 S; 2012/2013; BRANCA; DIESEL")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28.250,00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=HYPERLINK("https://www.leilaoonline.com.br/lote/detalhe/130537", "300")</f>
      </c>
      <c r="B44" s="4" t="s">
        <f>=HYPERLINK("https://www.leilaoonline.com.br/lote/detalhe/130537", "VW/GOL 1.0 GIV; 2011/2012; BRANCA; ALCO./GASOL. - FUNCIONANDO")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11.000,00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=HYPERLINK("https://www.leilaoonline.com.br/lote/detalhe/130534", "302")</f>
      </c>
      <c r="B45" s="4" t="s">
        <f>=HYPERLINK("https://www.leilaoonline.com.br/lote/detalhe/130534", "VW/SAVEIRO CL 1.6 MI; 1998/1999; VERDE; GASOLINA; DIREÇÃO HIDRÁULICA")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=HYPERLINK("https://www.leilaoonline.com.br/lote/detalhe/130535", "308")</f>
      </c>
      <c r="B46" s="4" t="s">
        <f>=HYPERLINK("https://www.leilaoonline.com.br/lote/detalhe/130535", "GM/CHEVY 500 SL; 1989/1989; VERMELHA; GASOLINA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=HYPERLINK("https://www.leilaoonline.com.br/lote/detalhe/130536", "311")</f>
      </c>
      <c r="B47" s="4" t="s">
        <f>=HYPERLINK("https://www.leilaoonline.com.br/lote/detalhe/130536", "veja o vídeo!! JTA/SUZUKI GSXR1000; 2009/2009; BRANCA; GASOLINA; COM ACESSÓRIOS")</f>
      </c>
      <c r="C47" s="4" t="inlineStr">
        <is>
          <t>Não vendido</t>
        </is>
      </c>
      <c r="D47" s="4" t="inlineStr">
        <is>
          <t>15</t>
        </is>
      </c>
      <c r="E47" s="5" t="inlineStr">
        <is>
          <t>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=HYPERLINK("https://www.leilaoonline.com.br/lote/detalhe/130538", "350")</f>
      </c>
      <c r="B48" s="4" t="s">
        <f>=HYPERLINK("https://www.leilaoonline.com.br/lote/detalhe/130538", "veja o vídeo!! JOGO DE RODAS ARO 17 COM PNEUS 205/40")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600,00</t>
        </is>
      </c>
      <c r="F4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2026-04-30T20:01:39.00Z</dcterms:created>
  <dc:creator>Tellks Tecnologia</dc:creator>
  <cp:revision>0</cp:revision>
</cp:coreProperties>
</file>