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Ford Ecosport • S10 • Hilux CD4X4 • Palio Week. 18 • Caminhões Ford e M. Benz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01/07/2022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=HYPERLINK("https://www.leilaoonline.com.br/lote/detalhe/133243", "042")</f>
      </c>
      <c r="B11" s="4" t="s">
        <f>=HYPERLINK("https://www.leilaoonline.com.br/lote/detalhe/133243", "I/TOYOTA HILUX CD4X4; 2005/2006; BEGE; DIESEL - FUNCIONANDO")</f>
      </c>
      <c r="C11" s="4" t="inlineStr">
        <is>
          <t>Não vendido</t>
        </is>
      </c>
      <c r="D11" s="4" t="inlineStr">
        <is>
          <t>124</t>
        </is>
      </c>
      <c r="E11" s="5" t="inlineStr">
        <is>
          <t>61.000,00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=HYPERLINK("https://www.leilaoonline.com.br/lote/detalhe/133238", "051")</f>
      </c>
      <c r="B12" s="4" t="s">
        <f>=HYPERLINK("https://www.leilaoonline.com.br/lote/detalhe/133238", "veja o vídeo!! VW/VOYAGE LS; 1986/1986; PRETA; ALCOOL - FUNCIONANDO")</f>
      </c>
      <c r="C12" s="4" t="inlineStr">
        <is>
          <t>Não vendido</t>
        </is>
      </c>
      <c r="D12" s="4" t="inlineStr">
        <is>
          <t>8</t>
        </is>
      </c>
      <c r="E12" s="5" t="inlineStr">
        <is>
          <t>11.000,00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=HYPERLINK("https://www.leilaoonline.com.br/lote/detalhe/133242", "052")</f>
      </c>
      <c r="B13" s="4" t="s">
        <f>=HYPERLINK("https://www.leilaoonline.com.br/lote/detalhe/133242", "FORD/ECOSPORT XLT2.0FLEX; 2009/2009; VERMELHA; ALCO./GASOL. - FUNCIONANDO")</f>
      </c>
      <c r="C13" s="4" t="inlineStr">
        <is>
          <t>Não vendido</t>
        </is>
      </c>
      <c r="D13" s="4" t="inlineStr">
        <is>
          <t>31</t>
        </is>
      </c>
      <c r="E13" s="5" t="inlineStr">
        <is>
          <t>26.000,00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=HYPERLINK("https://www.leilaoonline.com.br/lote/detalhe/134119", "060")</f>
      </c>
      <c r="B14" s="4" t="s">
        <f>=HYPERLINK("https://www.leilaoonline.com.br/lote/detalhe/134119", "veja o vídeo!! I/GM CAPTIVA SPORT FWD; 2010/2010; PRETA; GASOLINA - FUNCIONANDO")</f>
      </c>
      <c r="C14" s="4" t="inlineStr">
        <is>
          <t>Não vendido</t>
        </is>
      </c>
      <c r="D14" s="4" t="inlineStr">
        <is>
          <t>32</t>
        </is>
      </c>
      <c r="E14" s="5" t="inlineStr">
        <is>
          <t>20.500,00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=HYPERLINK("https://www.leilaoonline.com.br/lote/detalhe/133237", "080")</f>
      </c>
      <c r="B15" s="4" t="s">
        <f>=HYPERLINK("https://www.leilaoonline.com.br/lote/detalhe/133237", "CHEVROLET S10 ADV FD2; 2018/2019; BRANCA; ALCO./GASOL. - FUNCIONANDO - FROTA 446; CP 121")</f>
      </c>
      <c r="C15" s="4" t="inlineStr">
        <is>
          <t>Não vendido</t>
        </is>
      </c>
      <c r="D15" s="4" t="inlineStr">
        <is>
          <t>14</t>
        </is>
      </c>
      <c r="E15" s="5" t="inlineStr">
        <is>
          <t>63.000,00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=HYPERLINK("https://www.leilaoonline.com.br/lote/detalhe/133244", "090")</f>
      </c>
      <c r="B16" s="4" t="s">
        <f>=HYPERLINK("https://www.leilaoonline.com.br/lote/detalhe/133244", "MMC/L200 TRITON FLEX; 2010/2011; BRANCA; ALCO./GASOL. - FUNCIONANDO")</f>
      </c>
      <c r="C16" s="4" t="inlineStr">
        <is>
          <t>Não vendido</t>
        </is>
      </c>
      <c r="D16" s="4" t="inlineStr">
        <is>
          <t>17</t>
        </is>
      </c>
      <c r="E16" s="5" t="inlineStr">
        <is>
          <t>22.500,00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=HYPERLINK("https://www.leilaoonline.com.br/lote/detalhe/134120", "095")</f>
      </c>
      <c r="B17" s="4" t="s">
        <f>=HYPERLINK("https://www.leilaoonline.com.br/lote/detalhe/134120", "veja o vídeo!! TOYOTA/COROLLA XEI 2.0 16V DUAL VVT-I; 2017/2017; CINZA; ALCO./GASOL. - FUNCIONANDO - FIPE: 94.516,00")</f>
      </c>
      <c r="C17" s="4" t="inlineStr">
        <is>
          <t>Não vendido</t>
        </is>
      </c>
      <c r="D17" s="4" t="inlineStr">
        <is>
          <t>79</t>
        </is>
      </c>
      <c r="E17" s="5" t="inlineStr">
        <is>
          <t>63.500,00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=HYPERLINK("https://www.leilaoonline.com.br/lote/detalhe/133236", "099")</f>
      </c>
      <c r="B18" s="4" t="s">
        <f>=HYPERLINK("https://www.leilaoonline.com.br/lote/detalhe/133236", "CAMINHÃO M.BENZ LP 321; CARA CHATA; 1962/1962; AZUL; DIESEL - FUNCIONANDO ")</f>
      </c>
      <c r="C18" s="4" t="inlineStr">
        <is>
          <t>Não vendido</t>
        </is>
      </c>
      <c r="D18" s="4" t="inlineStr">
        <is>
          <t>13</t>
        </is>
      </c>
      <c r="E18" s="5" t="inlineStr">
        <is>
          <t>22.500,00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=HYPERLINK("https://www.leilaoonline.com.br/lote/detalhe/133239", "102")</f>
      </c>
      <c r="B19" s="4" t="s">
        <f>=HYPERLINK("https://www.leilaoonline.com.br/lote/detalhe/133239", "FORD F12000 160; 2001/2001; COM CESTO AÉREO; BRANCA; DIESEL - FROTA 539")</f>
      </c>
      <c r="C19" s="4" t="inlineStr">
        <is>
          <t>Não vendido</t>
        </is>
      </c>
      <c r="D19" s="4" t="inlineStr">
        <is>
          <t>4</t>
        </is>
      </c>
      <c r="E19" s="5" t="inlineStr">
        <is>
          <t>32.500,00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=HYPERLINK("https://www.leilaoonline.com.br/lote/detalhe/133247", "103")</f>
      </c>
      <c r="B20" s="4" t="s">
        <f>=HYPERLINK("https://www.leilaoonline.com.br/lote/detalhe/133247", "veja o vídeo!! TOYOTA/YARIS HA PLS15CNT; 2020/2021; CINZA; ALCO./GASOL. - FUNC. - IPVA 2022 OK - FIPE: 90.652,00")</f>
      </c>
      <c r="C20" s="4" t="inlineStr">
        <is>
          <t>Não vendido</t>
        </is>
      </c>
      <c r="D20" s="4" t="inlineStr">
        <is>
          <t>16</t>
        </is>
      </c>
      <c r="E20" s="5" t="inlineStr">
        <is>
          <t>40.000,00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=HYPERLINK("https://www.leilaoonline.com.br/lote/detalhe/133240", "104")</f>
      </c>
      <c r="B21" s="4" t="s">
        <f>=HYPERLINK("https://www.leilaoonline.com.br/lote/detalhe/133240", "VW/ÔNIBUS INDUSCAR APACHE; 2006/2006; BRANCO; DIESEL - FUNCIONANDO - FROTA 128")</f>
      </c>
      <c r="C21" s="4" t="inlineStr">
        <is>
          <t>Não vendido</t>
        </is>
      </c>
      <c r="D21" s="4" t="inlineStr">
        <is>
          <t>4</t>
        </is>
      </c>
      <c r="E21" s="5" t="inlineStr">
        <is>
          <t>27.000,00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=HYPERLINK("https://www.leilaoonline.com.br/lote/detalhe/133241", "105")</f>
      </c>
      <c r="B22" s="4" t="s">
        <f>=HYPERLINK("https://www.leilaoonline.com.br/lote/detalhe/133241", "CAMINHÃO FORD F 11.000; COM MUCK CAP. 3,5 TON.; 1985/1985; VERDE; DIESEL - FUNCIONANDO")</f>
      </c>
      <c r="C22" s="4" t="inlineStr">
        <is>
          <t>Não vendido</t>
        </is>
      </c>
      <c r="D22" s="4" t="inlineStr">
        <is>
          <t>33</t>
        </is>
      </c>
      <c r="E22" s="5" t="inlineStr">
        <is>
          <t>40.000,00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=HYPERLINK("https://www.leilaoonline.com.br/lote/detalhe/133246", "106")</f>
      </c>
      <c r="B23" s="4" t="s">
        <f>=HYPERLINK("https://www.leilaoonline.com.br/lote/detalhe/133246", "CAMINHÃO FORD 11000; 1990/1990")</f>
      </c>
      <c r="C23" s="4" t="inlineStr">
        <is>
          <t>Não vendido</t>
        </is>
      </c>
      <c r="D23" s="4" t="inlineStr">
        <is>
          <t>3</t>
        </is>
      </c>
      <c r="E23" s="5" t="inlineStr">
        <is>
          <t>21.500,00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=HYPERLINK("https://www.leilaoonline.com.br/lote/detalhe/133245", "109")</f>
      </c>
      <c r="B24" s="4" t="s">
        <f>=HYPERLINK("https://www.leilaoonline.com.br/lote/detalhe/133245", "VW/UP MOVE MB TSI; 2015/2016; PRETO; ALCO./GASOL.- FUNCIONANDO - FROTA J64")</f>
      </c>
      <c r="C24" s="4" t="inlineStr">
        <is>
          <t>Não vendido</t>
        </is>
      </c>
      <c r="D24" s="4" t="inlineStr">
        <is>
          <t>33</t>
        </is>
      </c>
      <c r="E24" s="5" t="inlineStr">
        <is>
          <t>36.500,00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=HYPERLINK("https://www.leilaoonline.com.br/lote/detalhe/133266", "110")</f>
      </c>
      <c r="B25" s="4" t="s">
        <f>=HYPERLINK("https://www.leilaoonline.com.br/lote/detalhe/133266", "CAMINHÃO IVECO/DAILY 35S14HDCS; 2014/2014; BRANCA; DIESEL - FUNCIONANDO - CP304")</f>
      </c>
      <c r="C25" s="4" t="inlineStr">
        <is>
          <t>Não vendido</t>
        </is>
      </c>
      <c r="D25" s="4" t="inlineStr">
        <is>
          <t>24</t>
        </is>
      </c>
      <c r="E25" s="5" t="inlineStr">
        <is>
          <t>77.500,00</t>
        </is>
      </c>
      <c r="F25" s="4" t="inlineStr">
        <is>
          <t>1500.00</t>
        </is>
      </c>
    </row>
    <row collapsed="false" customFormat="false" customHeight="false" hidden="false" ht="12.1" outlineLevel="0" r="26">
      <c r="A26" s="5" t="s">
        <f>=HYPERLINK("https://www.leilaoonline.com.br/lote/detalhe/133261", "111")</f>
      </c>
      <c r="B26" s="4" t="s">
        <f>=HYPERLINK("https://www.leilaoonline.com.br/lote/detalhe/133261", "CAMINHÃO IVECO/DAILY 70C17HDCD; 2018/2019; BRANCA; DIESEL - FUNCIONANDO - CP305")</f>
      </c>
      <c r="C26" s="4" t="inlineStr">
        <is>
          <t>Não vendido</t>
        </is>
      </c>
      <c r="D26" s="4" t="inlineStr">
        <is>
          <t>31</t>
        </is>
      </c>
      <c r="E26" s="5" t="inlineStr">
        <is>
          <t>95.000,00</t>
        </is>
      </c>
      <c r="F26" s="4" t="inlineStr">
        <is>
          <t>1500.00</t>
        </is>
      </c>
    </row>
    <row collapsed="false" customFormat="false" customHeight="false" hidden="false" ht="12.1" outlineLevel="0" r="27">
      <c r="A27" s="5" t="s">
        <f>=HYPERLINK("https://www.leilaoonline.com.br/lote/detalhe/133262", "112")</f>
      </c>
      <c r="B27" s="4" t="s">
        <f>=HYPERLINK("https://www.leilaoonline.com.br/lote/detalhe/133262", "CAMINHÃO FORD/F350 TR TROPICAMPO; 2015/2016; BRANCA; DIESEL - FUNCIONANDO - CP306")</f>
      </c>
      <c r="C27" s="4" t="inlineStr">
        <is>
          <t>Não vendido</t>
        </is>
      </c>
      <c r="D27" s="4" t="inlineStr">
        <is>
          <t>33</t>
        </is>
      </c>
      <c r="E27" s="5" t="inlineStr">
        <is>
          <t>102.500,00</t>
        </is>
      </c>
      <c r="F27" s="4" t="inlineStr">
        <is>
          <t>1500.00</t>
        </is>
      </c>
    </row>
    <row collapsed="false" customFormat="false" customHeight="false" hidden="false" ht="12.1" outlineLevel="0" r="28">
      <c r="A28" s="5" t="s">
        <f>=HYPERLINK("https://www.leilaoonline.com.br/lote/detalhe/133264", "113")</f>
      </c>
      <c r="B28" s="4" t="s">
        <f>=HYPERLINK("https://www.leilaoonline.com.br/lote/detalhe/133264", "CAMINHÃO FORD/F350 TR TROPICAMPO; 2016/2016; BRANCA; DIESEL - FUNCIONANDO - CP307")</f>
      </c>
      <c r="C28" s="4" t="inlineStr">
        <is>
          <t>Não vendido</t>
        </is>
      </c>
      <c r="D28" s="4" t="inlineStr">
        <is>
          <t>35</t>
        </is>
      </c>
      <c r="E28" s="5" t="inlineStr">
        <is>
          <t>105.500,00</t>
        </is>
      </c>
      <c r="F28" s="4" t="inlineStr">
        <is>
          <t>1500.00</t>
        </is>
      </c>
    </row>
    <row collapsed="false" customFormat="false" customHeight="false" hidden="false" ht="12.1" outlineLevel="0" r="29">
      <c r="A29" s="5" t="s">
        <f>=HYPERLINK("https://www.leilaoonline.com.br/lote/detalhe/133253", "120")</f>
      </c>
      <c r="B29" s="4" t="s">
        <f>=HYPERLINK("https://www.leilaoonline.com.br/lote/detalhe/133253", "FIAT PALIO WEEKEND 1.6 16V; 2002/2003; PRETA; GASOLINA - FROTA 995 - FUNCIONANDO")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7.250,00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=HYPERLINK("https://www.leilaoonline.com.br/lote/detalhe/133252", "121")</f>
      </c>
      <c r="B30" s="4" t="s">
        <f>=HYPERLINK("https://www.leilaoonline.com.br/lote/detalhe/133252", "FIAT PALIO WK TREKK 1.6; 2013/2013; PRATA; ALCO./GASOL. - FUNCIONANDO - FROTA F65")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17.000,00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=HYPERLINK("https://www.leilaoonline.com.br/lote/detalhe/133255", "128")</f>
      </c>
      <c r="B31" s="4" t="s">
        <f>=HYPERLINK("https://www.leilaoonline.com.br/lote/detalhe/133255", "FORD/KA SE 1.0 HA C; 2020/2020; CINZA; ALCO./GASOL. - FUNCIONANDO")</f>
      </c>
      <c r="C31" s="4" t="inlineStr">
        <is>
          <t>Não vendido</t>
        </is>
      </c>
      <c r="D31" s="4" t="inlineStr">
        <is>
          <t>60</t>
        </is>
      </c>
      <c r="E31" s="5" t="inlineStr">
        <is>
          <t>41.000,00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=HYPERLINK("https://www.leilaoonline.com.br/lote/detalhe/133258", "145")</f>
      </c>
      <c r="B32" s="4" t="s">
        <f>=HYPERLINK("https://www.leilaoonline.com.br/lote/detalhe/133258", "FIAT PALIO WEEKEND ADVENTURE; 2018/2018; PRATA; ALCO./GASOL. - FUNCIONANDO - FROTA 974; CP 122")</f>
      </c>
      <c r="C32" s="4" t="inlineStr">
        <is>
          <t>Não vendido</t>
        </is>
      </c>
      <c r="D32" s="4" t="inlineStr">
        <is>
          <t>3</t>
        </is>
      </c>
      <c r="E32" s="5" t="inlineStr">
        <is>
          <t>26.000,00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=HYPERLINK("https://www.leilaoonline.com.br/lote/detalhe/133260", "146")</f>
      </c>
      <c r="B33" s="4" t="s">
        <f>=HYPERLINK("https://www.leilaoonline.com.br/lote/detalhe/133260", "FIAT PALIO WEEKEND ADVENTURE; 2018/2018; PRATA; ALCO./GASOL. - FUNCIONANDO - FROTA 403; CP 123")</f>
      </c>
      <c r="C33" s="4" t="inlineStr">
        <is>
          <t>Não vendido</t>
        </is>
      </c>
      <c r="D33" s="4" t="inlineStr">
        <is>
          <t>3</t>
        </is>
      </c>
      <c r="E33" s="5" t="inlineStr">
        <is>
          <t>26.000,00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=HYPERLINK("https://www.leilaoonline.com.br/lote/detalhe/133263", "147")</f>
      </c>
      <c r="B34" s="4" t="s">
        <f>=HYPERLINK("https://www.leilaoonline.com.br/lote/detalhe/133263", "FIAT PALIO WEEKEND ADVENTURE; 2018/2018; PRATA; ALCO./GASOL. - FUNCIONANDO - FROTA 874; CP 125.")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25.000,00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=HYPERLINK("https://www.leilaoonline.com.br/lote/detalhe/133265", "148")</f>
      </c>
      <c r="B35" s="4" t="s">
        <f>=HYPERLINK("https://www.leilaoonline.com.br/lote/detalhe/133265", "FIAT PALIO WEEKEND ADVENTURE; 2018/2018; PRATA; ALCO./GASOL. - FUNCIONANDO - FROTA 983; CP 126")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25.000,00</t>
        </is>
      </c>
      <c r="F3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2026-09-20T22:34:21.00Z</dcterms:created>
  <dc:creator>Tellks Tecnologia</dc:creator>
  <cp:revision>0</cp:revision>
</cp:coreProperties>
</file>