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Evoque • Amarok • Fit • Yaris • Outlander • Tucson • Etios • Doblo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=HYPERLINK("https://www.leilaoonline.com.br/lote/detalhe/136415", "100")</f>
      </c>
      <c r="B11" s="4" t="s">
        <f>=HYPERLINK("https://www.leilaoonline.com.br/lote/detalhe/136415", "veja o vídeo!! CHEVROLET/S10 HC DD4A; 2018/2019; BRANCA; DIESEL - FUNCIONANDO")</f>
      </c>
      <c r="C11" s="4" t="inlineStr">
        <is>
          <t>Não vendido</t>
        </is>
      </c>
      <c r="D11" s="4" t="inlineStr">
        <is>
          <t>70</t>
        </is>
      </c>
      <c r="E11" s="5" t="inlineStr">
        <is>
          <t>131.500,00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=HYPERLINK("https://www.leilaoonline.com.br/lote/detalhe/136135", "101")</f>
      </c>
      <c r="B12" s="4" t="s">
        <f>=HYPERLINK("https://www.leilaoonline.com.br/lote/detalhe/136135", "veja o vídeo!! I/VW AMAROK CD 4X4 HIGH; 2012/2012; PRETA; DIESEL - FUNCIONANDO")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49.500,00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=HYPERLINK("https://www.leilaoonline.com.br/lote/detalhe/136144", "102")</f>
      </c>
      <c r="B13" s="4" t="s">
        <f>=HYPERLINK("https://www.leilaoonline.com.br/lote/detalhe/136144", "veja o vídeo!! HONDA/FIT LX CVT; 2019/2020; PRETA; ALCO./GASOL. - FUNCIONANDO - IPVA 2022 OK - FIPE: 90.041,00")</f>
      </c>
      <c r="C13" s="4" t="inlineStr">
        <is>
          <t>Não vendido</t>
        </is>
      </c>
      <c r="D13" s="4" t="inlineStr">
        <is>
          <t>107</t>
        </is>
      </c>
      <c r="E13" s="5" t="inlineStr">
        <is>
          <t>59.900,00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=HYPERLINK("https://www.leilaoonline.com.br/lote/detalhe/136134", "103")</f>
      </c>
      <c r="B14" s="4" t="s">
        <f>=HYPERLINK("https://www.leilaoonline.com.br/lote/detalhe/136134", "veja o vídeo!! TOYOTA/YARIS HA PLS15CNT; 2020/2021; CINZA; ALCO./GASOL. - FUNC. - IPVA 2022 OK - FIPE: 90.652,00")</f>
      </c>
      <c r="C14" s="4" t="inlineStr">
        <is>
          <t>Não vendido</t>
        </is>
      </c>
      <c r="D14" s="4" t="inlineStr">
        <is>
          <t>119</t>
        </is>
      </c>
      <c r="E14" s="5" t="inlineStr">
        <is>
          <t>51.500,00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=HYPERLINK("https://www.leilaoonline.com.br/lote/detalhe/136132", "104")</f>
      </c>
      <c r="B15" s="4" t="s">
        <f>=HYPERLINK("https://www.leilaoonline.com.br/lote/detalhe/136132", "veja o vídeo!! HONDA/HR-V EXL; 2016/2016; PRATA; ALCO./GASOL. - FUNCIONANDO")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51.000,00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=HYPERLINK("https://www.leilaoonline.com.br/lote/detalhe/136297", "105")</f>
      </c>
      <c r="B16" s="4" t="s">
        <f>=HYPERLINK("https://www.leilaoonline.com.br/lote/detalhe/136297", "veja o vídeo!! I/CHEV TRACKER LTZ; 2017/2017; PRATA; ALCO./GASOL. - FUNCIONANDO - IPVA 2022 OK")</f>
      </c>
      <c r="C16" s="4" t="inlineStr">
        <is>
          <t>Não vendido</t>
        </is>
      </c>
      <c r="D16" s="4" t="inlineStr">
        <is>
          <t>85</t>
        </is>
      </c>
      <c r="E16" s="5" t="inlineStr">
        <is>
          <t>58.500,00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=HYPERLINK("https://www.leilaoonline.com.br/lote/detalhe/136142", "106")</f>
      </c>
      <c r="B17" s="4" t="s">
        <f>=HYPERLINK("https://www.leilaoonline.com.br/lote/detalhe/136142", "veja o vídeo!! I/MMC OUTLANDER 2.2 D; 2016/2016; PRATA; DIESEL - FUNCIONANDO - R$ 148.466,00")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98.500,00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=HYPERLINK("https://www.leilaoonline.com.br/lote/detalhe/136428", "107")</f>
      </c>
      <c r="B18" s="4" t="s">
        <f>=HYPERLINK("https://www.leilaoonline.com.br/lote/detalhe/136428", "HONDA/CITY LX FLEX; 2013/2013; PRETA; ALCO./GASOL. - FUNCIONANDO")</f>
      </c>
      <c r="C18" s="4" t="inlineStr">
        <is>
          <t>Não vendido</t>
        </is>
      </c>
      <c r="D18" s="4" t="inlineStr">
        <is>
          <t>138</t>
        </is>
      </c>
      <c r="E18" s="5" t="inlineStr">
        <is>
          <t>35.250,00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=HYPERLINK("https://www.leilaoonline.com.br/lote/detalhe/136133", "108")</f>
      </c>
      <c r="B19" s="4" t="s">
        <f>=HYPERLINK("https://www.leilaoonline.com.br/lote/detalhe/136133", "veja o vídeo!! VW/NIVUS HL TSI AD; 2021/2021; VERMELHA; ALCO./GASOL. - FUNC. - IPVA 2022 PAGO - FIPE: 127.244,00")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72.000,00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=HYPERLINK("https://www.leilaoonline.com.br/lote/detalhe/136141", "109")</f>
      </c>
      <c r="B20" s="4" t="s">
        <f>=HYPERLINK("https://www.leilaoonline.com.br/lote/detalhe/136141", "veja o vídeo!! I/KIA SORENTO EX2 3.5G17; 2011/2012; BRANCA; GASOLINA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32.250,00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=HYPERLINK("https://www.leilaoonline.com.br/lote/detalhe/136404", "110")</f>
      </c>
      <c r="B21" s="4" t="s">
        <f>=HYPERLINK("https://www.leilaoonline.com.br/lote/detalhe/136404", "veja o vídeo!! HONDA/CITY EX FLEX; 2012/2013; PRATA; ALCO./GASOL. - FUNCIONANDO - IPVA 2022 OK")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35.250,00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=HYPERLINK("https://www.leilaoonline.com.br/lote/detalhe/136136", "111")</f>
      </c>
      <c r="B22" s="4" t="s">
        <f>=HYPERLINK("https://www.leilaoonline.com.br/lote/detalhe/136136", "veja o vídeo!! TOYOTA/ETIOS HB X; 2016/2016; CINZA; ALCO./GASOL. - FUNCIONANDO")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=HYPERLINK("https://www.leilaoonline.com.br/lote/detalhe/136140", "112")</f>
      </c>
      <c r="B23" s="4" t="s">
        <f>=HYPERLINK("https://www.leilaoonline.com.br/lote/detalhe/136140", "veja o vídeo!! LR/EVOQUE P240 SE; 2018/2018; PRETA; GASOLINA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83.500,00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=HYPERLINK("https://www.leilaoonline.com.br/lote/detalhe/136143", "113")</f>
      </c>
      <c r="B24" s="4" t="s">
        <f>=HYPERLINK("https://www.leilaoonline.com.br/lote/detalhe/136143", "veja o vídeo!! CHEV/PRISMA 1.0MT LT; 2013/2013; CINZA; ALCO./GASOL.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=HYPERLINK("https://www.leilaoonline.com.br/lote/detalhe/136139", "114")</f>
      </c>
      <c r="B25" s="4" t="s">
        <f>=HYPERLINK("https://www.leilaoonline.com.br/lote/detalhe/136139", "veja o vídeo!! I/LR DISCOVERY SDV6 SE; 2014/2015; AZUL; DIESEL - FUNCIONANDO")</f>
      </c>
      <c r="C25" s="4" t="inlineStr">
        <is>
          <t>Não vendido</t>
        </is>
      </c>
      <c r="D25" s="4" t="inlineStr">
        <is>
          <t>66</t>
        </is>
      </c>
      <c r="E25" s="5" t="inlineStr">
        <is>
          <t>100.000,00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=HYPERLINK("https://www.leilaoonline.com.br/lote/detalhe/136138", "115")</f>
      </c>
      <c r="B26" s="4" t="s">
        <f>=HYPERLINK("https://www.leilaoonline.com.br/lote/detalhe/136138", "veja o vídeo!! HONDA/FIT PERSONAL; 2018/2019; BRANCA; ALCO./GASOL. - FUNCIONANDO - FIPE R$ 78.298,00")</f>
      </c>
      <c r="C26" s="4" t="inlineStr">
        <is>
          <t>Não vendido</t>
        </is>
      </c>
      <c r="D26" s="4" t="inlineStr">
        <is>
          <t>78</t>
        </is>
      </c>
      <c r="E26" s="5" t="inlineStr">
        <is>
          <t>54.100,00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=HYPERLINK("https://www.leilaoonline.com.br/lote/detalhe/136156", "116")</f>
      </c>
      <c r="B27" s="4" t="s">
        <f>=HYPERLINK("https://www.leilaoonline.com.br/lote/detalhe/136156", "veja o vídeo!! HYUNDAI/TUCSON GLSB; 2014/2015; PRATA; ALCO./GASOL. - FUNCIONANDO - FIPE R$ 56.957,00")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10.500,00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=HYPERLINK("https://www.leilaoonline.com.br/lote/detalhe/136145", "117")</f>
      </c>
      <c r="B28" s="4" t="s">
        <f>=HYPERLINK("https://www.leilaoonline.com.br/lote/detalhe/136145", "veja o vídeo!! FIAT/SIENA ATTRACTIV 1.4; 2012/2013; CINZA; ALCO./GASOL. - FUNCIONANDO - IPVA 2022 PAGO")</f>
      </c>
      <c r="C28" s="4" t="inlineStr">
        <is>
          <t>Não vendido</t>
        </is>
      </c>
      <c r="D28" s="4" t="inlineStr">
        <is>
          <t>57</t>
        </is>
      </c>
      <c r="E28" s="5" t="inlineStr">
        <is>
          <t>15.500,00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=HYPERLINK("https://www.leilaoonline.com.br/lote/detalhe/136153", "118")</f>
      </c>
      <c r="B29" s="4" t="s">
        <f>=HYPERLINK("https://www.leilaoonline.com.br/lote/detalhe/136153", "veja o vídeo!! CHEVROLET/ONIX 1.4AT ACT; 2018/2019; PRETA; ALCO./GASOL.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40.500,00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=HYPERLINK("https://www.leilaoonline.com.br/lote/detalhe/136146", "119")</f>
      </c>
      <c r="B30" s="4" t="s">
        <f>=HYPERLINK("https://www.leilaoonline.com.br/lote/detalhe/136146", "HONDA/FIT EXL CVT; 2014/2015; VERMELHA; ALCO./GASOL. - FUNCIONANDO")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47.750,00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=HYPERLINK("https://www.leilaoonline.com.br/lote/detalhe/136155", "120")</f>
      </c>
      <c r="B31" s="4" t="s">
        <f>=HYPERLINK("https://www.leilaoonline.com.br/lote/detalhe/136155", "veja o vídeo!! HYUNDAI/HB20S 1.6A PREM; 2015/2015; PRATA; ALCO./GASOL. - FUNCIONANDO")</f>
      </c>
      <c r="C31" s="4" t="inlineStr">
        <is>
          <t>Não vendido</t>
        </is>
      </c>
      <c r="D31" s="4" t="inlineStr">
        <is>
          <t>46</t>
        </is>
      </c>
      <c r="E31" s="5" t="inlineStr">
        <is>
          <t>28.750,00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=HYPERLINK("https://www.leilaoonline.com.br/lote/detalhe/136148", "121")</f>
      </c>
      <c r="B32" s="4" t="s">
        <f>=HYPERLINK("https://www.leilaoonline.com.br/lote/detalhe/136148", "veja o vídeo!! CHEVROLET/CRUZE LT NB; 2013/2013; PRATA; ALCO./GASOL.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37.000,00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=HYPERLINK("https://www.leilaoonline.com.br/lote/detalhe/136147", "122")</f>
      </c>
      <c r="B33" s="4" t="s">
        <f>=HYPERLINK("https://www.leilaoonline.com.br/lote/detalhe/136147", "I/NISSAN VERSA 16SV FLEX; 2013/2014; PRETA; ALCO./GASOL. - FUNCIONANDO")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18.500,00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=HYPERLINK("https://www.leilaoonline.com.br/lote/detalhe/136150", "123")</f>
      </c>
      <c r="B34" s="4" t="s">
        <f>=HYPERLINK("https://www.leilaoonline.com.br/lote/detalhe/136150", "veja o vídeo!! TOYOTA/ETIOS HB XS 15; 2015/2015; CINZA; ALCO./GASOL. - FUNCIONANDO")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30.500,00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=HYPERLINK("https://www.leilaoonline.com.br/lote/detalhe/136152", "124")</f>
      </c>
      <c r="B35" s="4" t="s">
        <f>=HYPERLINK("https://www.leilaoonline.com.br/lote/detalhe/136152", "VW/SPACEFOX 1.6 GII; 2013/2014; BRANCA; ALCO./GASOL. - FUNCIONANDO")</f>
      </c>
      <c r="C35" s="4" t="inlineStr">
        <is>
          <t>Não vendido</t>
        </is>
      </c>
      <c r="D35" s="4" t="inlineStr">
        <is>
          <t>45</t>
        </is>
      </c>
      <c r="E35" s="5" t="inlineStr">
        <is>
          <t>23.500,00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=HYPERLINK("https://www.leilaoonline.com.br/lote/detalhe/136149", "125")</f>
      </c>
      <c r="B36" s="4" t="s">
        <f>=HYPERLINK("https://www.leilaoonline.com.br/lote/detalhe/136149", "veja o vídeo!! VW/PARATI CELA 1.8; 2008/2009; BRANCA; ALCO./GASOL. - FUNCIONANDO")</f>
      </c>
      <c r="C36" s="4" t="inlineStr">
        <is>
          <t>Não vendido</t>
        </is>
      </c>
      <c r="D36" s="4" t="inlineStr">
        <is>
          <t>29</t>
        </is>
      </c>
      <c r="E36" s="5" t="inlineStr">
        <is>
          <t>13.250,00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=HYPERLINK("https://www.leilaoonline.com.br/lote/detalhe/136157", "126")</f>
      </c>
      <c r="B37" s="4" t="s">
        <f>=HYPERLINK("https://www.leilaoonline.com.br/lote/detalhe/136157", "veja o vídeo!! FIAT/DOBLO ADVENT FLEX; 2006/2006; CINZA; ALCO./GASOL. - FUNCIONANDO")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16.500,00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=HYPERLINK("https://www.leilaoonline.com.br/lote/detalhe/136154", "127")</f>
      </c>
      <c r="B38" s="4" t="s">
        <f>=HYPERLINK("https://www.leilaoonline.com.br/lote/detalhe/136154", "HONDA/SH 300I; 2018/2018; MARROM; GASOLINA - FUNCIONANDO")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11.000,00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=HYPERLINK("https://www.leilaoonline.com.br/lote/detalhe/136402", "128")</f>
      </c>
      <c r="B39" s="4" t="s">
        <f>=HYPERLINK("https://www.leilaoonline.com.br/lote/detalhe/136402", "veja o vídeo!! FIAT/DOBLO RONTAN AMB; 2007/2008; BRANCA; ALCO./GASOL. - FUNCIONANDO")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=HYPERLINK("https://www.leilaoonline.com.br/lote/detalhe/136427", "129")</f>
      </c>
      <c r="B40" s="4" t="s">
        <f>=HYPERLINK("https://www.leilaoonline.com.br/lote/detalhe/136427", "veja o vídeo!! HONDA/CIVIC LXS; 2013/2014; PRATA; ALCO./GASOL. - FUNCIONANDO - IPVA 2022 PAGO")</f>
      </c>
      <c r="C40" s="4" t="inlineStr">
        <is>
          <t>Não vendido</t>
        </is>
      </c>
      <c r="D40" s="4" t="inlineStr">
        <is>
          <t>59</t>
        </is>
      </c>
      <c r="E40" s="5" t="inlineStr">
        <is>
          <t>25.500,00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=HYPERLINK("https://www.leilaoonline.com.br/lote/detalhe/136429", "130")</f>
      </c>
      <c r="B41" s="4" t="s">
        <f>=HYPERLINK("https://www.leilaoonline.com.br/lote/detalhe/136429", "veja o vídeo!! HONDA/CITY EX FLEX; 2010/2010; PRETA; ALCO./GASOL. - FUNCIONANDO - IPVA 2022 OK")</f>
      </c>
      <c r="C41" s="4" t="inlineStr">
        <is>
          <t>Não vendido</t>
        </is>
      </c>
      <c r="D41" s="4" t="inlineStr">
        <is>
          <t>61</t>
        </is>
      </c>
      <c r="E41" s="5" t="inlineStr">
        <is>
          <t>28.000,00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=HYPERLINK("https://www.leilaoonline.com.br/lote/detalhe/136151", "131")</f>
      </c>
      <c r="B42" s="4" t="s">
        <f>=HYPERLINK("https://www.leilaoonline.com.br/lote/detalhe/136151", "KAWASAKI/VERSYS ABS; 2012/2012; PRETA; GASOLINA - FUNCIONANDO")</f>
      </c>
      <c r="C42" s="4" t="inlineStr">
        <is>
          <t>Vendido</t>
        </is>
      </c>
      <c r="D42" s="4" t="inlineStr">
        <is>
          <t>21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=HYPERLINK("https://www.leilaoonline.com.br/lote/detalhe/136164", "132")</f>
      </c>
      <c r="B43" s="4" t="s">
        <f>=HYPERLINK("https://www.leilaoonline.com.br/lote/detalhe/136164", "HONDA/PCX 150; 2020/2020; CINZA; GASOLINA - FUNCIONANDO")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10.500,00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=HYPERLINK("https://www.leilaoonline.com.br/lote/detalhe/136162", "135")</f>
      </c>
      <c r="B44" s="4" t="s">
        <f>=HYPERLINK("https://www.leilaoonline.com.br/lote/detalhe/136162", "veja o vídeo!! VW/KOMBI; 1980/1980; BRANCA; GASOLINA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2.950,00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=HYPERLINK("https://www.leilaoonline.com.br/lote/detalhe/136163", "136")</f>
      </c>
      <c r="B45" s="4" t="s">
        <f>=HYPERLINK("https://www.leilaoonline.com.br/lote/detalhe/136163", "veja o vídeo!! VW/VOLKSWAGEN FUSCA; 1978/1978; BEGE; GASOLINA; MOTOR 1.600 - FUNCIONANDO")</f>
      </c>
      <c r="C45" s="4" t="inlineStr">
        <is>
          <t>Não vendido</t>
        </is>
      </c>
      <c r="D45" s="4" t="inlineStr">
        <is>
          <t>39</t>
        </is>
      </c>
      <c r="E45" s="5" t="inlineStr">
        <is>
          <t>10.500,00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=HYPERLINK("https://www.leilaoonline.com.br/lote/detalhe/136158", "141")</f>
      </c>
      <c r="B46" s="4" t="s">
        <f>=HYPERLINK("https://www.leilaoonline.com.br/lote/detalhe/136158", "I/FORD ESCORT GL 1.6 F; 2000/2000; PRATA; GASOLINA - FUNCIONANDO")</f>
      </c>
      <c r="C46" s="4" t="inlineStr">
        <is>
          <t>Vendido</t>
        </is>
      </c>
      <c r="D46" s="4" t="inlineStr">
        <is>
          <t>9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=HYPERLINK("https://www.leilaoonline.com.br/lote/detalhe/136159", "142")</f>
      </c>
      <c r="B47" s="4" t="s">
        <f>=HYPERLINK("https://www.leilaoonline.com.br/lote/detalhe/136159", "I/VW AMAROK CD 4X4 S; 2012/2013; BRANCA; DIESEL")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17.500,00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=HYPERLINK("https://www.leilaoonline.com.br/lote/detalhe/136160", "300")</f>
      </c>
      <c r="B48" s="4" t="s">
        <f>=HYPERLINK("https://www.leilaoonline.com.br/lote/detalhe/136160", "VW/GOL 1.0 GIV; 2011/2012; BRANCA; ALCO./GASOL. - FUNCIONANDO")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7.600,00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=HYPERLINK("https://www.leilaoonline.com.br/lote/detalhe/136161", "350")</f>
      </c>
      <c r="B49" s="4" t="s">
        <f>=HYPERLINK("https://www.leilaoonline.com.br/lote/detalhe/136161", "veja o vídeo!! JOGO DE RODAS COM PNEUS ARO 17 COM PNEUS 205/40")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=HYPERLINK("https://www.leilaoonline.com.br/lote/detalhe/136234", "351")</f>
      </c>
      <c r="B50" s="4" t="s">
        <f>=HYPERLINK("https://www.leilaoonline.com.br/lote/detalhe/136234", "JOGO DE RODAS ARO 18; TALA 7; MARCA NOOVA; MULTIFURO 4X100/108; MODELO NV12")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2026-04-30T20:01:39.00Z</dcterms:created>
  <dc:creator>Tellks Tecnologia</dc:creator>
  <cp:revision>0</cp:revision>
</cp:coreProperties>
</file>