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M. Benz e Ford • Ducato • S10 • L200 Triton • Hb20s • Palio W. 18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16/09/2022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=HYPERLINK("https://www.leilaoonline.com.br/lote/detalhe/143585", "050")</f>
      </c>
      <c r="B11" s="4" t="s">
        <f>=HYPERLINK("https://www.leilaoonline.com.br/lote/detalhe/143585", "MMC/L200 TRITON FLEX; 2010/2011; BRANCA; ALCO./GASOL. - FUNCIONANDO")</f>
      </c>
      <c r="C11" s="4" t="inlineStr">
        <is>
          <t>Não vendido</t>
        </is>
      </c>
      <c r="D11" s="4" t="inlineStr">
        <is>
          <t>54</t>
        </is>
      </c>
      <c r="E11" s="5" t="inlineStr">
        <is>
          <t>43.500,00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=HYPERLINK("https://www.leilaoonline.com.br/lote/detalhe/143590", "085")</f>
      </c>
      <c r="B12" s="4" t="s">
        <f>=HYPERLINK("https://www.leilaoonline.com.br/lote/detalhe/143590", "GM/S10 2.2 RONTAN AMB; 2000/2000; BRANCA; GASOLINA - FUNCIONANDO")</f>
      </c>
      <c r="C12" s="4" t="inlineStr">
        <is>
          <t>Não vendido</t>
        </is>
      </c>
      <c r="D12" s="4" t="inlineStr">
        <is>
          <t>12</t>
        </is>
      </c>
      <c r="E12" s="5" t="inlineStr">
        <is>
          <t>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=HYPERLINK("https://www.leilaoonline.com.br/lote/detalhe/143587", "091")</f>
      </c>
      <c r="B13" s="4" t="s">
        <f>=HYPERLINK("https://www.leilaoonline.com.br/lote/detalhe/143587", "GM/S10 2.2 D; 1997/1998; BRANCA; GASOLINA - FUNCIONANDO")</f>
      </c>
      <c r="C13" s="4" t="inlineStr">
        <is>
          <t>Não vendido</t>
        </is>
      </c>
      <c r="D13" s="4" t="inlineStr">
        <is>
          <t>44</t>
        </is>
      </c>
      <c r="E13" s="5" t="inlineStr">
        <is>
          <t>19.750,00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=HYPERLINK("https://www.leilaoonline.com.br/lote/detalhe/143594", "093")</f>
      </c>
      <c r="B14" s="4" t="s">
        <f>=HYPERLINK("https://www.leilaoonline.com.br/lote/detalhe/143594", "I/CITROEN JUMPY FURGAOPK; 2021/2022; BRANCA; DIESEL - FUNCIONANDO")</f>
      </c>
      <c r="C14" s="4" t="inlineStr">
        <is>
          <t>Não vendido</t>
        </is>
      </c>
      <c r="D14" s="4" t="inlineStr">
        <is>
          <t>24</t>
        </is>
      </c>
      <c r="E14" s="5" t="inlineStr">
        <is>
          <t>98.000,00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=HYPERLINK("https://www.leilaoonline.com.br/lote/detalhe/143593", "094")</f>
      </c>
      <c r="B15" s="4" t="s">
        <f>=HYPERLINK("https://www.leilaoonline.com.br/lote/detalhe/143593", "CAMINHÃO M.BENZ/1718; 2008/2009; BRANCA; DIESEL - FUNCIONANDO")</f>
      </c>
      <c r="C15" s="4" t="inlineStr">
        <is>
          <t>Não vendido</t>
        </is>
      </c>
      <c r="D15" s="4" t="inlineStr">
        <is>
          <t>56</t>
        </is>
      </c>
      <c r="E15" s="5" t="inlineStr">
        <is>
          <t>103.500,00</t>
        </is>
      </c>
      <c r="F15" s="4" t="inlineStr">
        <is>
          <t>1500.00</t>
        </is>
      </c>
    </row>
    <row collapsed="false" customFormat="false" customHeight="false" hidden="false" ht="12.1" outlineLevel="0" r="16">
      <c r="A16" s="5" t="s">
        <f>=HYPERLINK("https://www.leilaoonline.com.br/lote/detalhe/143893", "097")</f>
      </c>
      <c r="B16" s="4" t="s">
        <f>=HYPERLINK("https://www.leilaoonline.com.br/lote/detalhe/143893", "HYUNDAI/CRETA 20A PRESTI; 2019/2020; PRATA; ALCO./GASOL. - FUNC. - IPVA 2022 OK - APROX. 30.700KM - FIPE: 113.700,00")</f>
      </c>
      <c r="C16" s="4" t="inlineStr">
        <is>
          <t>Não vendido</t>
        </is>
      </c>
      <c r="D16" s="4" t="inlineStr">
        <is>
          <t>77</t>
        </is>
      </c>
      <c r="E16" s="5" t="inlineStr">
        <is>
          <t>70.250,00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=HYPERLINK("https://www.leilaoonline.com.br/lote/detalhe/143597", "098")</f>
      </c>
      <c r="B17" s="4" t="s">
        <f>=HYPERLINK("https://www.leilaoonline.com.br/lote/detalhe/143597", "I/TOYOTA HILUX SW4 4X2SR; 2013/2013; PRATA; ALCO./GASOL. - FUNCIONANDO - IPVA 2022 OK")</f>
      </c>
      <c r="C17" s="4" t="inlineStr">
        <is>
          <t>Não vendido</t>
        </is>
      </c>
      <c r="D17" s="4" t="inlineStr">
        <is>
          <t>52</t>
        </is>
      </c>
      <c r="E17" s="5" t="inlineStr">
        <is>
          <t>61.500,00</t>
        </is>
      </c>
      <c r="F17" s="4" t="inlineStr">
        <is>
          <t>550.00</t>
        </is>
      </c>
    </row>
    <row collapsed="false" customFormat="false" customHeight="false" hidden="false" ht="12.1" outlineLevel="0" r="18">
      <c r="A18" s="5" t="s">
        <f>=HYPERLINK("https://www.leilaoonline.com.br/lote/detalhe/143591", "099")</f>
      </c>
      <c r="B18" s="4" t="s">
        <f>=HYPERLINK("https://www.leilaoonline.com.br/lote/detalhe/143591", "FIAT/PALIO WEEK TREKKING; 2010/2010; BRANCA; ALCO./GASOL. - FUNCIONANDO")</f>
      </c>
      <c r="C18" s="4" t="inlineStr">
        <is>
          <t>Não vendido</t>
        </is>
      </c>
      <c r="D18" s="4" t="inlineStr">
        <is>
          <t>5</t>
        </is>
      </c>
      <c r="E18" s="5" t="inlineStr">
        <is>
          <t>12.500,00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=HYPERLINK("https://www.leilaoonline.com.br/lote/detalhe/143586", "101")</f>
      </c>
      <c r="B19" s="4" t="s">
        <f>=HYPERLINK("https://www.leilaoonline.com.br/lote/detalhe/143586", "FIAT PALIO WEEKEND ADVENTURE; 2018/2018; PRATA; ALCO./GASOL. - FUNCIONANDO - FROTA 974; CP 122")</f>
      </c>
      <c r="C19" s="4" t="inlineStr">
        <is>
          <t>Não vendido</t>
        </is>
      </c>
      <c r="D19" s="4" t="inlineStr">
        <is>
          <t>5</t>
        </is>
      </c>
      <c r="E19" s="5" t="inlineStr">
        <is>
          <t>27.000,00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=HYPERLINK("https://www.leilaoonline.com.br/lote/detalhe/143596", "102")</f>
      </c>
      <c r="B20" s="4" t="s">
        <f>=HYPERLINK("https://www.leilaoonline.com.br/lote/detalhe/143596", "HYUNDAI/HB20S 1.6M COMF; 2014/2015; PRETA; ALCO./GASOL. - FUNCIONANDO - IPVA 2022 OK")</f>
      </c>
      <c r="C20" s="4" t="inlineStr">
        <is>
          <t>Não vendido</t>
        </is>
      </c>
      <c r="D20" s="4" t="inlineStr">
        <is>
          <t>25</t>
        </is>
      </c>
      <c r="E20" s="5" t="inlineStr">
        <is>
          <t>32.500,00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=HYPERLINK("https://www.leilaoonline.com.br/lote/detalhe/143595", "103")</f>
      </c>
      <c r="B21" s="4" t="s">
        <f>=HYPERLINK("https://www.leilaoonline.com.br/lote/detalhe/143595", "GM/S10 2.2 D; 1997/1998; BRANCA; GASOLINA - FUNCIONANDO - IPVA 2022 OK")</f>
      </c>
      <c r="C21" s="4" t="inlineStr">
        <is>
          <t>Não vendido</t>
        </is>
      </c>
      <c r="D21" s="4" t="inlineStr">
        <is>
          <t>4</t>
        </is>
      </c>
      <c r="E21" s="5" t="inlineStr">
        <is>
          <t>2.500,00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=HYPERLINK("https://www.leilaoonline.com.br/lote/detalhe/143588", "104")</f>
      </c>
      <c r="B22" s="4" t="s">
        <f>=HYPERLINK("https://www.leilaoonline.com.br/lote/detalhe/143588", "HYUNDAY/HB20S 10M EVOLUT; 2020/2021; CINZA, ALCO./GASOL.")</f>
      </c>
      <c r="C22" s="4" t="inlineStr">
        <is>
          <t>Não vendido</t>
        </is>
      </c>
      <c r="D22" s="4" t="inlineStr">
        <is>
          <t>23</t>
        </is>
      </c>
      <c r="E22" s="5" t="inlineStr">
        <is>
          <t>33.000,00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=HYPERLINK("https://www.leilaoonline.com.br/lote/detalhe/143592", "105")</f>
      </c>
      <c r="B23" s="4" t="s">
        <f>=HYPERLINK("https://www.leilaoonline.com.br/lote/detalhe/143592", "FIAT/DUCATO MAXICARGO; 2014/2015; BRANCA; DIESEL - FUNCIONANDO")</f>
      </c>
      <c r="C23" s="4" t="inlineStr">
        <is>
          <t>Não vendido</t>
        </is>
      </c>
      <c r="D23" s="4" t="inlineStr">
        <is>
          <t>44</t>
        </is>
      </c>
      <c r="E23" s="5" t="inlineStr">
        <is>
          <t>69.000,00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=HYPERLINK("https://www.leilaoonline.com.br/lote/detalhe/143589", "106")</f>
      </c>
      <c r="B24" s="4" t="s">
        <f>=HYPERLINK("https://www.leilaoonline.com.br/lote/detalhe/143589", "CAMINHÃO FORD 11000; 1990/1990")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30.000,00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=HYPERLINK("https://www.leilaoonline.com.br/lote/detalhe/143598", "107")</f>
      </c>
      <c r="B25" s="4" t="s">
        <f>=HYPERLINK("https://www.leilaoonline.com.br/lote/detalhe/143598", "veja o vídeo!! I/MMC OUTLANDER 2.2 D; 2016/2016; PRATA; DIESEL - FUNCIONANDO - R$ 148.466,00")</f>
      </c>
      <c r="C25" s="4" t="inlineStr">
        <is>
          <t>Não vendido</t>
        </is>
      </c>
      <c r="D25" s="4" t="inlineStr">
        <is>
          <t>92</t>
        </is>
      </c>
      <c r="E25" s="5" t="inlineStr">
        <is>
          <t>89.000,00</t>
        </is>
      </c>
      <c r="F25" s="4" t="inlineStr">
        <is>
          <t>1500.00</t>
        </is>
      </c>
    </row>
    <row collapsed="false" customFormat="false" customHeight="false" hidden="false" ht="12.1" outlineLevel="0" r="26">
      <c r="A26" s="5" t="s">
        <f>=HYPERLINK("https://www.leilaoonline.com.br/lote/detalhe/143836", "108")</f>
      </c>
      <c r="B26" s="4" t="s">
        <f>=HYPERLINK("https://www.leilaoonline.com.br/lote/detalhe/143836", "veja o vídeo!! HYUNDAI/TUCSON GLSB; 2014/2015; PRATA; ALCO./GASOL. - FUNCIONANDO - FIPE R$ 56.957,00")</f>
      </c>
      <c r="C26" s="4" t="inlineStr">
        <is>
          <t>Vendido</t>
        </is>
      </c>
      <c r="D26" s="4" t="inlineStr">
        <is>
          <t>54</t>
        </is>
      </c>
      <c r="E26" s="5" t="inlineStr">
        <is>
          <t>37.900,00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=HYPERLINK("https://www.leilaoonline.com.br/lote/detalhe/143602", "109")</f>
      </c>
      <c r="B27" s="4" t="s">
        <f>=HYPERLINK("https://www.leilaoonline.com.br/lote/detalhe/143602", "VW/UP MOVE MB TSI; 2015/2016; PRETO; ALCO./GASOL.- FUNCIONANDO - FROTA J64")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20.000,00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=HYPERLINK("https://www.leilaoonline.com.br/lote/detalhe/143603", "110")</f>
      </c>
      <c r="B28" s="4" t="s">
        <f>=HYPERLINK("https://www.leilaoonline.com.br/lote/detalhe/143603", "FIAT PALIO WEEKEND ADVENTURE; 2018/2018; PRATA; ALCO./GASOL. - FUNCIONANDO - FROTA 403; CP 123")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25.000,00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=HYPERLINK("https://www.leilaoonline.com.br/lote/detalhe/143604", "111")</f>
      </c>
      <c r="B29" s="4" t="s">
        <f>=HYPERLINK("https://www.leilaoonline.com.br/lote/detalhe/143604", "I/FORD FOCUS 2.0L HA; 2008/2009; PRETA; GASOLINA - FUNCIONANDO")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20.000,00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=HYPERLINK("https://www.leilaoonline.com.br/lote/detalhe/143835", "124")</f>
      </c>
      <c r="B30" s="4" t="s">
        <f>=HYPERLINK("https://www.leilaoonline.com.br/lote/detalhe/143835", "veja o vídeo!! VW/SAVEIRO 1.6 SUPERSURF; 2003/2004; PRETA; ALCO./GASOL. - FUNCIONANDO")</f>
      </c>
      <c r="C30" s="4" t="inlineStr">
        <is>
          <t>Vendido</t>
        </is>
      </c>
      <c r="D30" s="4" t="inlineStr">
        <is>
          <t>50</t>
        </is>
      </c>
      <c r="E30" s="5" t="inlineStr">
        <is>
          <t>24.250,00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=HYPERLINK("https://www.leilaoonline.com.br/lote/detalhe/143834", "127")</f>
      </c>
      <c r="B31" s="4" t="s">
        <f>=HYPERLINK("https://www.leilaoonline.com.br/lote/detalhe/143834", "veja o vídeo!! GM/S10 COLINA S; 2006/2006; PRETA; DIESEL - FUNCIONANDO")</f>
      </c>
      <c r="C31" s="4" t="inlineStr">
        <is>
          <t>Não vendido</t>
        </is>
      </c>
      <c r="D31" s="4" t="inlineStr">
        <is>
          <t>19</t>
        </is>
      </c>
      <c r="E31" s="5" t="inlineStr">
        <is>
          <t>16.500,00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=HYPERLINK("https://www.leilaoonline.com.br/lote/detalhe/143601", "135")</f>
      </c>
      <c r="B32" s="4" t="s">
        <f>=HYPERLINK("https://www.leilaoonline.com.br/lote/detalhe/143601", "FIAT PALIO WEEKEND ADVENTURE; 2018/2018; PRATA; ALCO./GASOL. - FUNCIONANDO - FROTA 983; CP 126")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26.000,00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=HYPERLINK("https://www.leilaoonline.com.br/lote/detalhe/143833", "141")</f>
      </c>
      <c r="B33" s="4" t="s">
        <f>=HYPERLINK("https://www.leilaoonline.com.br/lote/detalhe/143833", "veja o vídeo!! FIAT/DOBLO RONTAN AMB; 2007/2008; BRANCA; ALCO./GASOL. - FUNCIONANDO")</f>
      </c>
      <c r="C33" s="4" t="inlineStr">
        <is>
          <t>Não vendido</t>
        </is>
      </c>
      <c r="D33" s="4" t="inlineStr">
        <is>
          <t>4</t>
        </is>
      </c>
      <c r="E33" s="5" t="inlineStr">
        <is>
          <t>2.500,00</t>
        </is>
      </c>
      <c r="F3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2026-06-19T14:43:50.00Z</dcterms:created>
  <dc:creator>Tellks Tecnologia</dc:creator>
  <cp:revision>0</cp:revision>
</cp:coreProperties>
</file>