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Ford, Chev. • Empilhadeira • Tratores • Carretas • Impl. Agrícs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=HYPERLINK("https://www.leilaoonline.com.br/lote/detalhe/145632", "001")</f>
      </c>
      <c r="B11" s="4" t="s">
        <f>=HYPERLINK("https://www.leilaoonline.com.br/lote/detalhe/145632", "CAMINHÃO M.BENZ/AXOR 2644S6X4; 2017/2018; BRANCA; DIESEL - APROX. 148 MIL KM")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=HYPERLINK("https://www.leilaoonline.com.br/lote/detalhe/144272", "002")</f>
      </c>
      <c r="B12" s="4" t="s">
        <f>=HYPERLINK("https://www.leilaoonline.com.br/lote/detalhe/144272", "CAMINHÃO M. BENZ/1111; 1968/1968; AZUL; DIESEL; TURBINADO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=HYPERLINK("https://www.leilaoonline.com.br/lote/detalhe/144273", "003")</f>
      </c>
      <c r="B13" s="4" t="s">
        <f>=HYPERLINK("https://www.leilaoonline.com.br/lote/detalhe/144273", "CAMINHÃO FORD/CARGO 712; 2009/2009; PRATA; DIESEL; PLATAFORMA GUINCHO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101.500,00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=HYPERLINK("https://www.leilaoonline.com.br/lote/detalhe/144274", "004")</f>
      </c>
      <c r="B14" s="4" t="s">
        <f>=HYPERLINK("https://www.leilaoonline.com.br/lote/detalhe/144274", "CAMINHÃO M. BENZ/L 608 D; 1976/1976; VERMELHA;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=HYPERLINK("https://www.leilaoonline.com.br/lote/detalhe/146185", "005")</f>
      </c>
      <c r="B15" s="4" t="s">
        <f>=HYPERLINK("https://www.leilaoonline.com.br/lote/detalhe/146185",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65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=HYPERLINK("https://www.leilaoonline.com.br/lote/detalhe/144277", "006")</f>
      </c>
      <c r="B16" s="4" t="s">
        <f>=HYPERLINK("https://www.leilaoonline.com.br/lote/detalhe/144277", "CAMINHÃO M. BENZ/L 1113; 1980/1980; VERMELHA; DIESEL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=HYPERLINK("https://www.leilaoonline.com.br/lote/detalhe/146184", "007")</f>
      </c>
      <c r="B17" s="4" t="s">
        <f>=HYPERLINK("https://www.leilaoonline.com.br/lote/detalhe/146184", "CAMINHÃO M. BENZ/L 1516; 1981/1983; VERMELHA; DIESEL; TURBINAS HIDRÁULICAS")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57.000,00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=HYPERLINK("https://www.leilaoonline.com.br/lote/detalhe/144270", "008")</f>
      </c>
      <c r="B18" s="4" t="s">
        <f>=HYPERLINK("https://www.leilaoonline.com.br/lote/detalhe/144270", "CAMINHÃO MERCEDES BENZ 1113; 1969/1969; VERDE; DIESEL")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=HYPERLINK("https://www.leilaoonline.com.br/lote/detalhe/144280", "009")</f>
      </c>
      <c r="B19" s="4" t="s">
        <f>=HYPERLINK("https://www.leilaoonline.com.br/lote/detalhe/144280", "I/TOYOTA HILUX 4CDK SR; 2001/2002; VERDE; DIESEL")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=HYPERLINK("https://www.leilaoonline.com.br/lote/detalhe/144275", "010")</f>
      </c>
      <c r="B20" s="4" t="s">
        <f>=HYPERLINK("https://www.leilaoonline.com.br/lote/detalhe/144275",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=HYPERLINK("https://www.leilaoonline.com.br/lote/detalhe/144271", "011")</f>
      </c>
      <c r="B21" s="4" t="s">
        <f>=HYPERLINK("https://www.leilaoonline.com.br/lote/detalhe/144271", "GM/CHEVROLET C15; 1972/1972; BRANCA; DIESEL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=HYPERLINK("https://www.leilaoonline.com.br/lote/detalhe/144279", "012")</f>
      </c>
      <c r="B22" s="4" t="s">
        <f>=HYPERLINK("https://www.leilaoonline.com.br/lote/detalhe/144279", "CAMIONETA GM/CHEVROLET D10; 1984/1984; BRANCA; DIESEL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=HYPERLINK("https://www.leilaoonline.com.br/lote/detalhe/144276", "013")</f>
      </c>
      <c r="B23" s="4" t="s">
        <f>=HYPERLINK("https://www.leilaoonline.com.br/lote/detalhe/144276", "veja o vídeo!! GM/S10 2.2 D; 2000/2000; BRANCA;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=HYPERLINK("https://www.leilaoonline.com.br/lote/detalhe/145624", "014")</f>
      </c>
      <c r="B24" s="4" t="s">
        <f>=HYPERLINK("https://www.leilaoonline.com.br/lote/detalhe/145624", "CAMINHONETE IMP/FORD F1000 4.9I SCS; 1995/1995; BRANCA; DIESEL; MOTOR DIESEL MWM; CABINE ESTENDIDA")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=HYPERLINK("https://www.leilaoonline.com.br/lote/detalhe/144278", "016")</f>
      </c>
      <c r="B25" s="4" t="s">
        <f>=HYPERLINK("https://www.leilaoonline.com.br/lote/detalhe/144278", "MUNK DE 3 LANÇAS HIDRÁULICAS E 2 MANUAIS")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80.000,00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=HYPERLINK("https://www.leilaoonline.com.br/lote/detalhe/144291", "017")</f>
      </c>
      <c r="B26" s="4" t="s">
        <f>=HYPERLINK("https://www.leilaoonline.com.br/lote/detalhe/144291", "BRITAGEM MÓVEL; PENEIRA ALIMENTADOR; BRITADOR 60/40 SOBRE RODAS")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70.000,00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=HYPERLINK("https://www.leilaoonline.com.br/lote/detalhe/144286", "018")</f>
      </c>
      <c r="B27" s="4" t="s">
        <f>=HYPERLINK("https://www.leilaoonline.com.br/lote/detalhe/144286", "BRITADOR 62/40 FAÇO")</f>
      </c>
      <c r="C27" s="4" t="inlineStr">
        <is>
          <t>Não vendido</t>
        </is>
      </c>
      <c r="D27" s="4" t="inlineStr">
        <is>
          <t>127</t>
        </is>
      </c>
      <c r="E27" s="5" t="inlineStr">
        <is>
          <t>107.000,00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=HYPERLINK("https://www.leilaoonline.com.br/lote/detalhe/144293", "019")</f>
      </c>
      <c r="B28" s="4" t="s">
        <f>=HYPERLINK("https://www.leilaoonline.com.br/lote/detalhe/144293", "REBOQUE/TRES SRTA 2; 1999/2000; BRANCA - (SERÁ VENDIDA SOMENTE A PRANCHA - CAVALO NÃO FAZ PARTE DO LOTE)")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109.000,00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=HYPERLINK("https://www.leilaoonline.com.br/lote/detalhe/144294", "020")</f>
      </c>
      <c r="B29" s="4" t="s">
        <f>=HYPERLINK("https://www.leilaoonline.com.br/lote/detalhe/144294", "FIAT/STRADA TREK CE FLEX; 2005/2006; PRETA;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=HYPERLINK("https://www.leilaoonline.com.br/lote/detalhe/144292", "022")</f>
      </c>
      <c r="B30" s="4" t="s">
        <f>=HYPERLINK("https://www.leilaoonline.com.br/lote/detalhe/144292", "veja o vídeo!! EMPILHADEIRA CLARK DE 2.500KG (SEM IDENTIFICAÇÃO DE ANO); MOTOR 4 CILINDROS; TORRE DE 3.5 METROS")</f>
      </c>
      <c r="C30" s="4" t="inlineStr">
        <is>
          <t>Vendido</t>
        </is>
      </c>
      <c r="D30" s="4" t="inlineStr">
        <is>
          <t>37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=HYPERLINK("https://www.leilaoonline.com.br/lote/detalhe/144287", "023")</f>
      </c>
      <c r="B31" s="4" t="s">
        <f>=HYPERLINK("https://www.leilaoonline.com.br/lote/detalhe/144287",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96</t>
        </is>
      </c>
      <c r="E31" s="5" t="inlineStr">
        <is>
          <t>93.000,00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=HYPERLINK("https://www.leilaoonline.com.br/lote/detalhe/145633", "025")</f>
      </c>
      <c r="B32" s="4" t="s">
        <f>=HYPERLINK("https://www.leilaoonline.com.br/lote/detalhe/145633", "TRATOR ALICHARME 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=HYPERLINK("https://www.leilaoonline.com.br/lote/detalhe/145634", "026")</f>
      </c>
      <c r="B33" s="4" t="s">
        <f>=HYPERLINK("https://www.leilaoonline.com.br/lote/detalhe/145634", "PLANTADEIRA DE CANA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=HYPERLINK("https://www.leilaoonline.com.br/lote/detalhe/144282", "027")</f>
      </c>
      <c r="B34" s="4" t="s">
        <f>=HYPERLINK("https://www.leilaoonline.com.br/lote/detalhe/144282", "TRATOR VALMET 65 ID; ANO 74/75 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=HYPERLINK("https://www.leilaoonline.com.br/lote/detalhe/144283", "028")</f>
      </c>
      <c r="B35" s="4" t="s">
        <f>=HYPERLINK("https://www.leilaoonline.com.br/lote/detalhe/144283", "veja o vídeo!! TRATOR MASSEY FERGUSON 65 X; ANO 71; CANELA REDONDA; 3 MARCHAS")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=HYPERLINK("https://www.leilaoonline.com.br/lote/detalhe/144285", "029")</f>
      </c>
      <c r="B36" s="4" t="s">
        <f>=HYPERLINK("https://www.leilaoonline.com.br/lote/detalhe/144285", "TRATOR MASSEY FERGUSON MOD. 35; ANO INDEFINIDO; DIESEL; 4 MARCHAS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=HYPERLINK("https://www.leilaoonline.com.br/lote/detalhe/144284", "030")</f>
      </c>
      <c r="B37" s="4" t="s">
        <f>=HYPERLINK("https://www.leilaoonline.com.br/lote/detalhe/144284", "veja o vídeo!! TRATOR AGRALE 420; ANO 1974 -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=HYPERLINK("https://www.leilaoonline.com.br/lote/detalhe/144288", "031")</f>
      </c>
      <c r="B38" s="4" t="s">
        <f>=HYPERLINK("https://www.leilaoonline.com.br/lote/detalhe/144288", "TRATOR VALMET 85 ID.; ANO 78")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=HYPERLINK("https://www.leilaoonline.com.br/lote/detalhe/144289", "032")</f>
      </c>
      <c r="B39" s="4" t="s">
        <f>=HYPERLINK("https://www.leilaoonline.com.br/lote/detalhe/144289", "TRATOR MASSEY FERGUSON; MODELO 275; ANO 80; FREIO A ÓLEO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=HYPERLINK("https://www.leilaoonline.com.br/lote/detalhe/145625", "033")</f>
      </c>
      <c r="B40" s="4" t="s">
        <f>=HYPERLINK("https://www.leilaoonline.com.br/lote/detalhe/145625", "veja o vídeo!! TRATOR VALTRA BF 75; ANO 2006; 4X2 -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=HYPERLINK("https://www.leilaoonline.com.br/lote/detalhe/144290", "034")</f>
      </c>
      <c r="B41" s="4" t="s">
        <f>=HYPERLINK("https://www.leilaoonline.com.br/lote/detalhe/144290", "veja o vídeo!! TRATOR VALTRA BF75; ANO 2004; 4X4; CAFEEIRO;COM REDUTOR E COMANDO HIDRÁULICO")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58.000,00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=HYPERLINK("https://www.leilaoonline.com.br/lote/detalhe/144295", "035")</f>
      </c>
      <c r="B42" s="4" t="s">
        <f>=HYPERLINK("https://www.leilaoonline.com.br/lote/detalhe/144295", "TRATOR MASSEY FERGUSON 55X; EMBREAGEM DUPLA; 4 MARCHAS - FUNCIONANDO")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=HYPERLINK("https://www.leilaoonline.com.br/lote/detalhe/144297", "037")</f>
      </c>
      <c r="B43" s="4" t="s">
        <f>=HYPERLINK("https://www.leilaoonline.com.br/lote/detalhe/144297", "TRATOR MASSEY FERGUSON 65X; ANO 1970 -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28.500,00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=HYPERLINK("https://www.leilaoonline.com.br/lote/detalhe/144298", "038")</f>
      </c>
      <c r="B44" s="4" t="s">
        <f>=HYPERLINK("https://www.leilaoonline.com.br/lote/detalhe/144298", "TRATOR VALMET KD112; SEM IDENTIFICAÇÃO DE ANO; COM DIREÇÃO HIDRÁULICA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=HYPERLINK("https://www.leilaoonline.com.br/lote/detalhe/144300", "040")</f>
      </c>
      <c r="B45" s="4" t="s">
        <f>=HYPERLINK("https://www.leilaoonline.com.br/lote/detalhe/144300", "TRATOR CBT 2600; TRAÇADO; COM COMPRESSOR DE AR E MANETIM; ANO 1981 -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=HYPERLINK("https://www.leilaoonline.com.br/lote/detalhe/145834", "041")</f>
      </c>
      <c r="B46" s="4" t="s">
        <f>=HYPERLINK("https://www.leilaoonline.com.br/lote/detalhe/145834", "150 UNIDADES DE TUBOS DE 7 POLEGADAS; ENGATE RÁPIDO; AÇO ZINCADO")</f>
      </c>
      <c r="C46" s="4" t="inlineStr">
        <is>
          <t>Não vendido</t>
        </is>
      </c>
      <c r="D46" s="4" t="inlineStr">
        <is>
          <t>67</t>
        </is>
      </c>
      <c r="E46" s="5" t="inlineStr">
        <is>
          <t>132.000,00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=HYPERLINK("https://www.leilaoonline.com.br/lote/detalhe/144299", "042")</f>
      </c>
      <c r="B47" s="4" t="s">
        <f>=HYPERLINK("https://www.leilaoonline.com.br/lote/detalhe/144299", "PLANTA DE BRITAGEM")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=HYPERLINK("https://www.leilaoonline.com.br/lote/detalhe/145829", "043")</f>
      </c>
      <c r="B48" s="4" t="s">
        <f>=HYPERLINK("https://www.leilaoonline.com.br/lote/detalhe/145829", "veja o vídeo!! 50 TONELADAS DE TUBOS DE 8.10.12.14 POLEGADAS; COMPRIMENTO DE 8 METROS E 12 METROS")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=HYPERLINK("https://www.leilaoonline.com.br/lote/detalhe/144296", "044")</f>
      </c>
      <c r="B49" s="4" t="s">
        <f>=HYPERLINK("https://www.leilaoonline.com.br/lote/detalhe/144296", "35 BARRAS DE CANO DE 6 METROS DE ALUMÍNIO; 4 POLEGADAS")</f>
      </c>
      <c r="C49" s="4" t="inlineStr">
        <is>
          <t>Vendido</t>
        </is>
      </c>
      <c r="D49" s="4" t="inlineStr">
        <is>
          <t>40</t>
        </is>
      </c>
      <c r="E49" s="5" t="inlineStr">
        <is>
          <t>8.050,00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=HYPERLINK("https://www.leilaoonline.com.br/lote/detalhe/145828", "045")</f>
      </c>
      <c r="B50" s="4" t="s">
        <f>=HYPERLINK("https://www.leilaoonline.com.br/lote/detalhe/145828", "REB/KRONE; 1994/1994; BRANCA; CAÇAMBA 3 EIXOS")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61.000,00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=HYPERLINK("https://www.leilaoonline.com.br/lote/detalhe/145832", "046")</f>
      </c>
      <c r="B51" s="4" t="s">
        <f>=HYPERLINK("https://www.leilaoonline.com.br/lote/detalhe/145832", "REB/FNV FRUEHAUF; 1974/1974; PRETA; PARA 30 MIL LITROS; TODA EM AÇO INÓX; PESO DO TANQUE 11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=HYPERLINK("https://www.leilaoonline.com.br/lote/detalhe/146065", "047")</f>
      </c>
      <c r="B52" s="4" t="s">
        <f>=HYPERLINK("https://www.leilaoonline.com.br/lote/detalhe/146065", "LOTE DE SUCATA DE CAMPANA; 25.000KG")</f>
      </c>
      <c r="C52" s="4" t="inlineStr">
        <is>
          <t>Não vendido</t>
        </is>
      </c>
      <c r="D52" s="4" t="inlineStr">
        <is>
          <t>168</t>
        </is>
      </c>
      <c r="E52" s="5" t="inlineStr">
        <is>
          <t>43.250,00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=HYPERLINK("https://www.leilaoonline.com.br/lote/detalhe/145831", "048")</f>
      </c>
      <c r="B53" s="4" t="s">
        <f>=HYPERLINK("https://www.leilaoonline.com.br/lote/detalhe/145831", "GERADOR 350 KVA")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=HYPERLINK("https://www.leilaoonline.com.br/lote/detalhe/145830", "049")</f>
      </c>
      <c r="B54" s="4" t="s">
        <f>=HYPERLINK("https://www.leilaoonline.com.br/lote/detalhe/145830", "GERADOR DE ENERGIA 210KVA; MOTOR CUMIS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=HYPERLINK("https://www.leilaoonline.com.br/lote/detalhe/145578", "050")</f>
      </c>
      <c r="B55" s="4" t="s">
        <f>=HYPERLINK("https://www.leilaoonline.com.br/lote/detalhe/145578", "PARAFUSOS DIVERSOS; PORCA VÁRIAS MEDIDAS (NAS ESPECIFICAÇÕES)")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=HYPERLINK("https://www.leilaoonline.com.br/lote/detalhe/145579", "051")</f>
      </c>
      <c r="B56" s="4" t="s">
        <f>=HYPERLINK("https://www.leilaoonline.com.br/lote/detalhe/145579", "LOTE DE MANGUEIRAS HIDRÁULICAS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=HYPERLINK("https://www.leilaoonline.com.br/lote/detalhe/144308", "052")</f>
      </c>
      <c r="B57" s="4" t="s">
        <f>=HYPERLINK("https://www.leilaoonline.com.br/lote/detalhe/144308", "CAÇAMBA VASCULANTE")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=HYPERLINK("https://www.leilaoonline.com.br/lote/detalhe/144302", "053")</f>
      </c>
      <c r="B58" s="4" t="s">
        <f>=HYPERLINK("https://www.leilaoonline.com.br/lote/detalhe/144302", "CARRETA PARA TRATOR")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=HYPERLINK("https://www.leilaoonline.com.br/lote/detalhe/144305", "054")</f>
      </c>
      <c r="B59" s="4" t="s">
        <f>=HYPERLINK("https://www.leilaoonline.com.br/lote/detalhe/144305", "veja o vídeo!! VAGÃO JUMIL JM10.000")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=HYPERLINK("https://www.leilaoonline.com.br/lote/detalhe/144301", "055")</f>
      </c>
      <c r="B60" s="4" t="s">
        <f>=HYPERLINK("https://www.leilaoonline.com.br/lote/detalhe/144301", "CARROÇA COM FREIO E ARREIO")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=HYPERLINK("https://www.leilaoonline.com.br/lote/detalhe/144306", "056")</f>
      </c>
      <c r="B61" s="4" t="s">
        <f>=HYPERLINK("https://www.leilaoonline.com.br/lote/detalhe/144306", "SAIDER (MEDIDAS: 6,60M DE COMPRIMENTO, 2,60 DE LARGURA; 2,90 DE ALTURA); ASSOALHO CHAPA DE FERRO")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=HYPERLINK("https://www.leilaoonline.com.br/lote/detalhe/144303", "057")</f>
      </c>
      <c r="B62" s="4" t="s">
        <f>=HYPERLINK("https://www.leilaoonline.com.br/lote/detalhe/144303", "BAÚ REFRIGERADO; 8M DE COMPRIMENTO; COM GANCHEIRAS PARA FRIGORÍFICO; COM MANGUEIRAS E COMPRESSOR COM SUPORTE PARA MOTOR MERCEDES")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4.600,00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=HYPERLINK("https://www.leilaoonline.com.br/lote/detalhe/144307", "058")</f>
      </c>
      <c r="B63" s="4" t="s">
        <f>=HYPERLINK("https://www.leilaoonline.com.br/lote/detalhe/144307", "BÁU ANTONINI (PARA CAMINHÃO VOLKSWAGEN)")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=HYPERLINK("https://www.leilaoonline.com.br/lote/detalhe/144304", "059")</f>
      </c>
      <c r="B64" s="4" t="s">
        <f>=HYPERLINK("https://www.leilaoonline.com.br/lote/detalhe/144304", "CARROCERIA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=HYPERLINK("https://www.leilaoonline.com.br/lote/detalhe/144312", "060")</f>
      </c>
      <c r="B65" s="4" t="s">
        <f>=HYPERLINK("https://www.leilaoonline.com.br/lote/detalhe/144312", "CARRETA 2 RODAS")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=HYPERLINK("https://www.leilaoonline.com.br/lote/detalhe/144313", "061")</f>
      </c>
      <c r="B66" s="4" t="s">
        <f>=HYPERLINK("https://www.leilaoonline.com.br/lote/detalhe/144313", "CARRETA PARA PLANTIO DE CANA")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=HYPERLINK("https://www.leilaoonline.com.br/lote/detalhe/144309", "062")</f>
      </c>
      <c r="B67" s="4" t="s">
        <f>=HYPERLINK("https://www.leilaoonline.com.br/lote/detalhe/144309", "CARRETA PARA TRANSPORTE DE PESSOAS")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=HYPERLINK("https://www.leilaoonline.com.br/lote/detalhe/144323", "063")</f>
      </c>
      <c r="B68" s="4" t="s">
        <f>=HYPERLINK("https://www.leilaoonline.com.br/lote/detalhe/144323", "GAIOLA PARA F4000")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=HYPERLINK("https://www.leilaoonline.com.br/lote/detalhe/145833", "064")</f>
      </c>
      <c r="B69" s="4" t="s">
        <f>=HYPERLINK("https://www.leilaoonline.com.br/lote/detalhe/145833", "2 CHEGADEIRA DE TERRA")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=HYPERLINK("https://www.leilaoonline.com.br/lote/detalhe/144310", "065")</f>
      </c>
      <c r="B70" s="4" t="s">
        <f>=HYPERLINK("https://www.leilaoonline.com.br/lote/detalhe/144310", "GRADE NIVELADORA DE CONTROLE REMOTO 24 DISCOS")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15.000,00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=HYPERLINK("https://www.leilaoonline.com.br/lote/detalhe/144311", "066")</f>
      </c>
      <c r="B71" s="4" t="s">
        <f>=HYPERLINK("https://www.leilaoonline.com.br/lote/detalhe/144311", "veja o vídeo!! IMPLEMENTO CATA CAPIM; MARCA SILTOMAC")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=HYPERLINK("https://www.leilaoonline.com.br/lote/detalhe/144317", "067")</f>
      </c>
      <c r="B72" s="4" t="s">
        <f>=HYPERLINK("https://www.leilaoonline.com.br/lote/detalhe/144317", "ROÇADEIRA KAMAK; 2.6M DE COMPRIMENTO")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=HYPERLINK("https://www.leilaoonline.com.br/lote/detalhe/144314", "068")</f>
      </c>
      <c r="B73" s="4" t="s">
        <f>=HYPERLINK("https://www.leilaoonline.com.br/lote/detalhe/144314", "TANQUE PULVERIZADOR JOHN BEAN; CAPACIDADE 2000L; C/ TANQUE DE FIBRA E PLATAFORMA TRASEIRA")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4.300,00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=HYPERLINK("https://www.leilaoonline.com.br/lote/detalhe/144316", "069")</f>
      </c>
      <c r="B74" s="4" t="s">
        <f>=HYPERLINK("https://www.leilaoonline.com.br/lote/detalhe/144316", "ARADO SANTA IZABEL; COM REVERSÍVEL; 3 BACIAS")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2.800,00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=HYPERLINK("https://www.leilaoonline.com.br/lote/detalhe/144318", "070")</f>
      </c>
      <c r="B75" s="4" t="s">
        <f>=HYPERLINK("https://www.leilaoonline.com.br/lote/detalhe/144318", "PLAINA PARA TRATOR")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=HYPERLINK("https://www.leilaoonline.com.br/lote/detalhe/144315", "071")</f>
      </c>
      <c r="B76" s="4" t="s">
        <f>=HYPERLINK("https://www.leilaoonline.com.br/lote/detalhe/144315", "ADUBADEIRA TATU; 4 LINHAS")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=HYPERLINK("https://www.leilaoonline.com.br/lote/detalhe/144321", "072")</f>
      </c>
      <c r="B77" s="4" t="s">
        <f>=HYPERLINK("https://www.leilaoonline.com.br/lote/detalhe/144321", "ROÇADEIRA")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=HYPERLINK("https://www.leilaoonline.com.br/lote/detalhe/144319", "073")</f>
      </c>
      <c r="B78" s="4" t="s">
        <f>=HYPERLINK("https://www.leilaoonline.com.br/lote/detalhe/144319", "ELEVADOR PARA CARRETA BIM DE 4 X 0.6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=HYPERLINK("https://www.leilaoonline.com.br/lote/detalhe/144320", "074")</f>
      </c>
      <c r="B79" s="4" t="s">
        <f>=HYPERLINK("https://www.leilaoonline.com.br/lote/detalhe/144320", "FORRAGEIRA JUMIL")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=HYPERLINK("https://www.leilaoonline.com.br/lote/detalhe/144322", "075")</f>
      </c>
      <c r="B80" s="4" t="s">
        <f>=HYPERLINK("https://www.leilaoonline.com.br/lote/detalhe/144322", "3 TRITURADORES; 1 PICADEIRA NOGUEIRA MODELO 6200 + BENEFICIADOR DE ARROZ COM MOTOR ELÉTRICO MARCA NOGUEIRA")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5.500,00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=HYPERLINK("https://www.leilaoonline.com.br/lote/detalhe/144325", "076")</f>
      </c>
      <c r="B81" s="4" t="s">
        <f>=HYPERLINK("https://www.leilaoonline.com.br/lote/detalhe/144325", "PICADEIRA DE CANA; COM ESTEIRA")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=HYPERLINK("https://www.leilaoonline.com.br/lote/detalhe/144326", "077")</f>
      </c>
      <c r="B82" s="4" t="s">
        <f>=HYPERLINK("https://www.leilaoonline.com.br/lote/detalhe/144326", "CALCAREADEIRA DE 2 RODAS")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=HYPERLINK("https://www.leilaoonline.com.br/lote/detalhe/144327", "078")</f>
      </c>
      <c r="B83" s="4" t="s">
        <f>=HYPERLINK("https://www.leilaoonline.com.br/lote/detalhe/144327", "ADUBADEIRA CALCAREADEIRA VICON")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=HYPERLINK("https://www.leilaoonline.com.br/lote/detalhe/144328", "079")</f>
      </c>
      <c r="B84" s="4" t="s">
        <f>=HYPERLINK("https://www.leilaoonline.com.br/lote/detalhe/144328", "ROÇADEIRA DE ARRASTO AVARÉ")</f>
      </c>
      <c r="C84" s="4" t="inlineStr">
        <is>
          <t>Não vendido</t>
        </is>
      </c>
      <c r="D84" s="4" t="inlineStr">
        <is>
          <t>37</t>
        </is>
      </c>
      <c r="E84" s="5" t="inlineStr">
        <is>
          <t>7.750,00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=HYPERLINK("https://www.leilaoonline.com.br/lote/detalhe/144329", "080")</f>
      </c>
      <c r="B85" s="4" t="s">
        <f>=HYPERLINK("https://www.leilaoonline.com.br/lote/detalhe/144329", "ROÇADEIRA DUPLA; MARCA TATU; DE 3.1 METROS")</f>
      </c>
      <c r="C85" s="4" t="inlineStr">
        <is>
          <t>Vendido</t>
        </is>
      </c>
      <c r="D85" s="4" t="inlineStr">
        <is>
          <t>25</t>
        </is>
      </c>
      <c r="E85" s="5" t="inlineStr">
        <is>
          <t>13.000,00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=HYPERLINK("https://www.leilaoonline.com.br/lote/detalhe/144324", "081")</f>
      </c>
      <c r="B86" s="4" t="s">
        <f>=HYPERLINK("https://www.leilaoonline.com.br/lote/detalhe/144324", "PLAINA LIMADORA")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=HYPERLINK("https://www.leilaoonline.com.br/lote/detalhe/144330", "082")</f>
      </c>
      <c r="B87" s="4" t="s">
        <f>=HYPERLINK("https://www.leilaoonline.com.br/lote/detalhe/144330", "GAIOLA BOIADEIRA; PARA F1000")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=HYPERLINK("https://www.leilaoonline.com.br/lote/detalhe/144331", "083")</f>
      </c>
      <c r="B88" s="4" t="s">
        <f>=HYPERLINK("https://www.leilaoonline.com.br/lote/detalhe/144331", "PLANTADEIRA DE PLANTIO DIRETO MARCA SLC 4; LINHAS MODELO 708 + CAIXA DE COMPONENTES")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3.100,00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=HYPERLINK("https://www.leilaoonline.com.br/lote/detalhe/144335", "084")</f>
      </c>
      <c r="B89" s="4" t="s">
        <f>=HYPERLINK("https://www.leilaoonline.com.br/lote/detalhe/144335", "GUINCHO PARA TRATOR")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1.850,00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=HYPERLINK("https://www.leilaoonline.com.br/lote/detalhe/144332", "085")</f>
      </c>
      <c r="B90" s="4" t="s">
        <f>=HYPERLINK("https://www.leilaoonline.com.br/lote/detalhe/144332", "FURADEIRA DE BANCADA")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2.050,00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=HYPERLINK("https://www.leilaoonline.com.br/lote/detalhe/144333", "086")</f>
      </c>
      <c r="B91" s="4" t="s">
        <f>=HYPERLINK("https://www.leilaoonline.com.br/lote/detalhe/144333", "GRADE NIVELADORA ARTICULADA DE 28 DISCOS DE 16''; MARCA PICCIN")</f>
      </c>
      <c r="C91" s="4" t="inlineStr">
        <is>
          <t>Não vendido</t>
        </is>
      </c>
      <c r="D91" s="4" t="inlineStr">
        <is>
          <t>18</t>
        </is>
      </c>
      <c r="E91" s="5" t="inlineStr">
        <is>
          <t>3.550,00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=HYPERLINK("https://www.leilaoonline.com.br/lote/detalhe/145626", "087")</f>
      </c>
      <c r="B92" s="4" t="s">
        <f>=HYPERLINK("https://www.leilaoonline.com.br/lote/detalhe/145626", "GRADE ARADORA 14 DISCOS")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17.000,00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=HYPERLINK("https://www.leilaoonline.com.br/lote/detalhe/144334", "088")</f>
      </c>
      <c r="B93" s="4" t="s">
        <f>=HYPERLINK("https://www.leilaoonline.com.br/lote/detalhe/144334", "LOTE COM 17 UNIDADES DE FERRAMENTAS; MARCA BELZER (NOVAS)")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=HYPERLINK("https://www.leilaoonline.com.br/lote/detalhe/144338", "089")</f>
      </c>
      <c r="B94" s="4" t="s">
        <f>=HYPERLINK("https://www.leilaoonline.com.br/lote/detalhe/144338", "BROCA PARA CONCRETO; BOSCH SPEED X; SDS MAX; MEDIDAS 35X800X920MM (NOVA)")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=HYPERLINK("https://www.leilaoonline.com.br/lote/detalhe/144336", "090")</f>
      </c>
      <c r="B95" s="4" t="s">
        <f>=HYPERLINK("https://www.leilaoonline.com.br/lote/detalhe/144336", "veja o vídeo!! JETBOOD 5 LUGARES, ANO 2013 ")</f>
      </c>
      <c r="C95" s="4" t="inlineStr">
        <is>
          <t>Não vendido</t>
        </is>
      </c>
      <c r="D95" s="4" t="inlineStr">
        <is>
          <t>22</t>
        </is>
      </c>
      <c r="E95" s="5" t="inlineStr">
        <is>
          <t>63.500,00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=HYPERLINK("https://www.leilaoonline.com.br/lote/detalhe/144337", "091")</f>
      </c>
      <c r="B96" s="4" t="s">
        <f>=HYPERLINK("https://www.leilaoonline.com.br/lote/detalhe/144337", "SERRA DE FITA VERTICAL INDUSTRIAL")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=HYPERLINK("https://www.leilaoonline.com.br/lote/detalhe/144343", "092")</f>
      </c>
      <c r="B97" s="4" t="s">
        <f>=HYPERLINK("https://www.leilaoonline.com.br/lote/detalhe/144343", "FORRAGEIRA NOGUEIRA")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=HYPERLINK("https://www.leilaoonline.com.br/lote/detalhe/144339", "093")</f>
      </c>
      <c r="B98" s="4" t="s">
        <f>=HYPERLINK("https://www.leilaoonline.com.br/lote/detalhe/144339", "BRITADOR DE MANDÍBULA 50/30")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=HYPERLINK("https://www.leilaoonline.com.br/lote/detalhe/144340", "094")</f>
      </c>
      <c r="B99" s="4" t="s">
        <f>=HYPERLINK("https://www.leilaoonline.com.br/lote/detalhe/144340", "SULCADOR ADUBADOR; MARCA ROSSETI; C/ 2 ADUBADEIRAS E 2 SULCADORES PARA CANA")</f>
      </c>
      <c r="C99" s="4" t="inlineStr">
        <is>
          <t>Não vendido</t>
        </is>
      </c>
      <c r="D99" s="4" t="inlineStr">
        <is>
          <t>26</t>
        </is>
      </c>
      <c r="E99" s="5" t="inlineStr">
        <is>
          <t>7.250,00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=HYPERLINK("https://www.leilaoonline.com.br/lote/detalhe/144341", "095")</f>
      </c>
      <c r="B100" s="4" t="s">
        <f>=HYPERLINK("https://www.leilaoonline.com.br/lote/detalhe/144341", "APLICADOR DE ADUBO E CALCÁRIO DE 4 LINHAS; MARCA KAMAQ + PULVERIZADOR 400L; MARCA CIMABER; EQUIPADO COM BOMBA")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2.650,00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=HYPERLINK("https://www.leilaoonline.com.br/lote/detalhe/144342", "096")</f>
      </c>
      <c r="B101" s="4" t="s">
        <f>=HYPERLINK("https://www.leilaoonline.com.br/lote/detalhe/144342", "ADUBADEIRA CALCAREADEIRA; MARCA VICON; MODELO DS1350; DISTRIBUIÇÃO DISCO DUPLO P/ REFORMA")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=HYPERLINK("https://www.leilaoonline.com.br/lote/detalhe/144344", "097")</f>
      </c>
      <c r="B102" s="4" t="s">
        <f>=HYPERLINK("https://www.leilaoonline.com.br/lote/detalhe/144344", "CABINE MARCA DMB + CABKIT MARCA MATÃO")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=HYPERLINK("https://www.leilaoonline.com.br/lote/detalhe/144345", "098")</f>
      </c>
      <c r="B103" s="4" t="s">
        <f>=HYPERLINK("https://www.leilaoonline.com.br/lote/detalhe/144345", "9 PLANTADEIRAS MANUAIS + PULVERIZADOR HATSUTA 400L SEM BOMBA + TANQUE PULVERIZADOR CITROMAQ COM BOMBA DE 4000L SEM RODA")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3.550,00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=HYPERLINK("https://www.leilaoonline.com.br/lote/detalhe/144346", "099")</f>
      </c>
      <c r="B104" s="4" t="s">
        <f>=HYPERLINK("https://www.leilaoonline.com.br/lote/detalhe/144346", "3 CHASSIS DE CARRETA COM RODA SENDO 1 DELES COM TORRE")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=HYPERLINK("https://www.leilaoonline.com.br/lote/detalhe/144348", "100")</f>
      </c>
      <c r="B105" s="4" t="s">
        <f>=HYPERLINK("https://www.leilaoonline.com.br/lote/detalhe/144348", "CATA CAPIM")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=HYPERLINK("https://www.leilaoonline.com.br/lote/detalhe/144347", "101")</f>
      </c>
      <c r="B106" s="4" t="s">
        <f>=HYPERLINK("https://www.leilaoonline.com.br/lote/detalhe/144347", "SUBSOLADOR 9 HASTES DE CONTROLE REMOTO")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=HYPERLINK("https://www.leilaoonline.com.br/lote/detalhe/144349", "102")</f>
      </c>
      <c r="B107" s="4" t="s">
        <f>=HYPERLINK("https://www.leilaoonline.com.br/lote/detalhe/144349", "4 PNEUS (MEDIDA 600-65-28)")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=HYPERLINK("https://www.leilaoonline.com.br/lote/detalhe/144353", "103")</f>
      </c>
      <c r="B108" s="4" t="s">
        <f>=HYPERLINK("https://www.leilaoonline.com.br/lote/detalhe/144353", "SUBSOLADOR KAMAK; 3 HASTES")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2.650,00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=HYPERLINK("https://www.leilaoonline.com.br/lote/detalhe/144350", "104")</f>
      </c>
      <c r="B109" s="4" t="s">
        <f>=HYPERLINK("https://www.leilaoonline.com.br/lote/detalhe/144350", "7 UNIDADES DE PNEUS 215-17.5")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=HYPERLINK("https://www.leilaoonline.com.br/lote/detalhe/144351", "105")</f>
      </c>
      <c r="B110" s="4" t="s">
        <f>=HYPERLINK("https://www.leilaoonline.com.br/lote/detalhe/144351", "11 UNIDADES DE CAIXA DE MARCHA; DIVERSAS; LINHA LEVE")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1.450,00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=HYPERLINK("https://www.leilaoonline.com.br/lote/detalhe/144352", "106")</f>
      </c>
      <c r="B111" s="4" t="s">
        <f>=HYPERLINK("https://www.leilaoonline.com.br/lote/detalhe/144352", "41 UNIDADES DE TANQUE DE COMBUSTIVEL; DIVERSOS; LINHA LEVE")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=HYPERLINK("https://www.leilaoonline.com.br/lote/detalhe/144354", "107")</f>
      </c>
      <c r="B112" s="4" t="s">
        <f>=HYPERLINK("https://www.leilaoonline.com.br/lote/detalhe/144354", "CONCHA DE HIDRAULICO PARA TRATOR")</f>
      </c>
      <c r="C112" s="4" t="inlineStr">
        <is>
          <t>Não vendido</t>
        </is>
      </c>
      <c r="D112" s="4" t="inlineStr">
        <is>
          <t>8</t>
        </is>
      </c>
      <c r="E112" s="5" t="inlineStr">
        <is>
          <t>2.650,00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=HYPERLINK("https://www.leilaoonline.com.br/lote/detalhe/144357", "108")</f>
      </c>
      <c r="B113" s="4" t="s">
        <f>=HYPERLINK("https://www.leilaoonline.com.br/lote/detalhe/144357", "GRADE ARADORA; 14 DISCOS")</f>
      </c>
      <c r="C113" s="4" t="inlineStr">
        <is>
          <t>Não vendido</t>
        </is>
      </c>
      <c r="D113" s="4" t="inlineStr">
        <is>
          <t>15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=HYPERLINK("https://www.leilaoonline.com.br/lote/detalhe/144358", "109")</f>
      </c>
      <c r="B114" s="4" t="s">
        <f>=HYPERLINK("https://www.leilaoonline.com.br/lote/detalhe/144358", "GAIOLA BOIADEIRA (DE MERCEDES BENZ 608)")</f>
      </c>
      <c r="C114" s="4" t="inlineStr">
        <is>
          <t>Não vendido</t>
        </is>
      </c>
      <c r="D114" s="4" t="inlineStr">
        <is>
          <t>11</t>
        </is>
      </c>
      <c r="E114" s="5" t="inlineStr">
        <is>
          <t>2.500,00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=HYPERLINK("https://www.leilaoonline.com.br/lote/detalhe/145835", "110")</f>
      </c>
      <c r="B115" s="4" t="s">
        <f>=HYPERLINK("https://www.leilaoonline.com.br/lote/detalhe/145835", "BOMBA THEBE MODELO TMDL 27/3")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=HYPERLINK("https://www.leilaoonline.com.br/lote/detalhe/144355", "111")</f>
      </c>
      <c r="B116" s="4" t="s">
        <f>=HYPERLINK("https://www.leilaoonline.com.br/lote/detalhe/144355", "CONTAINER MARÍTIMO DE 6 METROS")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4.500,00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=HYPERLINK("https://www.leilaoonline.com.br/lote/detalhe/145836", "112")</f>
      </c>
      <c r="B117" s="4" t="s">
        <f>=HYPERLINK("https://www.leilaoonline.com.br/lote/detalhe/145836", "BOMBA IMBIL 100/500/2")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=HYPERLINK("https://www.leilaoonline.com.br/lote/detalhe/145837", "113")</f>
      </c>
      <c r="B118" s="4" t="s">
        <f>=HYPERLINK("https://www.leilaoonline.com.br/lote/detalhe/145837", "BOMBA TRATOR LANFRED 700/3")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=HYPERLINK("https://www.leilaoonline.com.br/lote/detalhe/145838", "114")</f>
      </c>
      <c r="B119" s="4" t="s">
        <f>=HYPERLINK("https://www.leilaoonline.com.br/lote/detalhe/145838", "MOTOR DE IRRIGAÇÃO WEG 60CV; BAIXA ROTAÇÃO; COM BOMBA KSB 80/8; CHAVE E MANGOTE")</f>
      </c>
      <c r="C119" s="4" t="inlineStr">
        <is>
          <t>Vendido</t>
        </is>
      </c>
      <c r="D119" s="4" t="inlineStr">
        <is>
          <t>61</t>
        </is>
      </c>
      <c r="E119" s="5" t="inlineStr">
        <is>
          <t>16.250,00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=HYPERLINK("https://www.leilaoonline.com.br/lote/detalhe/144356", "118")</f>
      </c>
      <c r="B120" s="4" t="s">
        <f>=HYPERLINK("https://www.leilaoonline.com.br/lote/detalhe/144356", "CONCHA PARA CARREGADEIRA; DE 1.8 METROS DE LARGURA")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=HYPERLINK("https://www.leilaoonline.com.br/lote/detalhe/144359", "120")</f>
      </c>
      <c r="B121" s="4" t="s">
        <f>=HYPERLINK("https://www.leilaoonline.com.br/lote/detalhe/144359", "RACK FURAKAWA RACK ABERTO ENTERPRISE 45U")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=HYPERLINK("https://www.leilaoonline.com.br/lote/detalhe/144360", "121")</f>
      </c>
      <c r="B122" s="4" t="s">
        <f>=HYPERLINK("https://www.leilaoonline.com.br/lote/detalhe/144360", "AR CONDICIONADO DE JANELA 18.000 BTUS; MARCA SPRINGER; QUENTE E FRIO")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2026-06-19T14:34:07.00Z</dcterms:created>
  <dc:creator>Tellks Tecnologia</dc:creator>
  <cp:revision>0</cp:revision>
</cp:coreProperties>
</file>