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Gol • Fusca • Palio • Civic • Kombi • Bonanza • Santana • Escort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07/10/2022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=HYPERLINK("https://www.leilaoonline.com.br/lote/detalhe/145871", "094")</f>
      </c>
      <c r="B11" s="4" t="s">
        <f>=HYPERLINK("https://www.leilaoonline.com.br/lote/detalhe/145871", "veja o vídeo!! IMP/FORD ESCORT 1.8I GL; 1996/1996; VERDE; GASOLINA - FUNCIONANDO")</f>
      </c>
      <c r="C11" s="4" t="inlineStr">
        <is>
          <t>Vendido</t>
        </is>
      </c>
      <c r="D11" s="4" t="inlineStr">
        <is>
          <t>1</t>
        </is>
      </c>
      <c r="E11" s="5" t="inlineStr">
        <is>
          <t>20.000,00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=HYPERLINK("https://www.leilaoonline.com.br/lote/detalhe/145894", "095")</f>
      </c>
      <c r="B12" s="4" t="s">
        <f>=HYPERLINK("https://www.leilaoonline.com.br/lote/detalhe/145894", "VW/SAVEIRO CL; 1991/1991; PRATA; GASOLINA - FUNCIONANDO")</f>
      </c>
      <c r="C12" s="4" t="inlineStr">
        <is>
          <t>Vendido</t>
        </is>
      </c>
      <c r="D12" s="4" t="inlineStr">
        <is>
          <t>16</t>
        </is>
      </c>
      <c r="E12" s="5" t="inlineStr">
        <is>
          <t>27.250,00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=HYPERLINK("https://www.leilaoonline.com.br/lote/detalhe/145880", "096")</f>
      </c>
      <c r="B13" s="4" t="s">
        <f>=HYPERLINK("https://www.leilaoonline.com.br/lote/detalhe/145880", "HONDA/CIVIC LX; 1999/1999; VERDE; GASOLINA - FUNCIONANDO")</f>
      </c>
      <c r="C13" s="4" t="inlineStr">
        <is>
          <t>Vendido</t>
        </is>
      </c>
      <c r="D13" s="4" t="inlineStr">
        <is>
          <t>3</t>
        </is>
      </c>
      <c r="E13" s="5" t="inlineStr">
        <is>
          <t>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=HYPERLINK("https://www.leilaoonline.com.br/lote/detalhe/145872", "097")</f>
      </c>
      <c r="B14" s="4" t="s">
        <f>=HYPERLINK("https://www.leilaoonline.com.br/lote/detalhe/145872", "veja o vídeo!! VW/GOL CL; 1988/1988; AZUL; ALCOOL - FUNCIONANDO")</f>
      </c>
      <c r="C14" s="4" t="inlineStr">
        <is>
          <t>Vendido</t>
        </is>
      </c>
      <c r="D14" s="4" t="inlineStr">
        <is>
          <t>1</t>
        </is>
      </c>
      <c r="E14" s="5" t="inlineStr">
        <is>
          <t>20.000,00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=HYPERLINK("https://www.leilaoonline.com.br/lote/detalhe/145910", "098")</f>
      </c>
      <c r="B15" s="4" t="s">
        <f>=HYPERLINK("https://www.leilaoonline.com.br/lote/detalhe/145910", "veja o vídeo!! VW/KOMBI; 1980/1980; BRANCA; GASOLINA - FUNCIONANDO")</f>
      </c>
      <c r="C15" s="4" t="inlineStr">
        <is>
          <t>Vendido</t>
        </is>
      </c>
      <c r="D15" s="4" t="inlineStr">
        <is>
          <t>2</t>
        </is>
      </c>
      <c r="E15" s="5" t="inlineStr">
        <is>
          <t>20.000,00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=HYPERLINK("https://www.leilaoonline.com.br/lote/detalhe/145873", "099")</f>
      </c>
      <c r="B16" s="4" t="s">
        <f>=HYPERLINK("https://www.leilaoonline.com.br/lote/detalhe/145873", "CAMINHÃO M.BENZ LP 321; CARA CHATA; 1962/1962; AZUL; DIESEL - FUNCIONANDO ")</f>
      </c>
      <c r="C16" s="4" t="inlineStr">
        <is>
          <t>Não vendido</t>
        </is>
      </c>
      <c r="D16" s="4" t="inlineStr">
        <is>
          <t>6</t>
        </is>
      </c>
      <c r="E16" s="5" t="inlineStr">
        <is>
          <t>13.250,00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=HYPERLINK("https://www.leilaoonline.com.br/lote/detalhe/145877", "100")</f>
      </c>
      <c r="B17" s="4" t="s">
        <f>=HYPERLINK("https://www.leilaoonline.com.br/lote/detalhe/145877", "VW/FUSCA 1300; 1976; BRANCO; GASOLINA - FUNCIONANDO")</f>
      </c>
      <c r="C17" s="4" t="inlineStr">
        <is>
          <t>Não vendido</t>
        </is>
      </c>
      <c r="D17" s="4" t="inlineStr">
        <is>
          <t>21</t>
        </is>
      </c>
      <c r="E17" s="5" t="inlineStr">
        <is>
          <t>15.000,00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=HYPERLINK("https://www.leilaoonline.com.br/lote/detalhe/145884", "110")</f>
      </c>
      <c r="B18" s="4" t="s">
        <f>=HYPERLINK("https://www.leilaoonline.com.br/lote/detalhe/145884", "GM/MONZA SL/E; 1982/1982; CINZA; GASOLINA - FUNCIONANDO")</f>
      </c>
      <c r="C18" s="4" t="inlineStr">
        <is>
          <t>Não vendido</t>
        </is>
      </c>
      <c r="D18" s="4" t="inlineStr">
        <is>
          <t>14</t>
        </is>
      </c>
      <c r="E18" s="5" t="inlineStr">
        <is>
          <t>4.250,00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=HYPERLINK("https://www.leilaoonline.com.br/lote/detalhe/146822", "115")</f>
      </c>
      <c r="B19" s="4" t="s">
        <f>=HYPERLINK("https://www.leilaoonline.com.br/lote/detalhe/146822", "veja o vídeo!! IMP/TOYOTA; 1993/1993; PRETA; GASOLINA - FUNCIONANDO")</f>
      </c>
      <c r="C19" s="4" t="inlineStr">
        <is>
          <t>Não vendido</t>
        </is>
      </c>
      <c r="D19" s="4" t="inlineStr">
        <is>
          <t>18</t>
        </is>
      </c>
      <c r="E19" s="5" t="inlineStr">
        <is>
          <t>5.250,00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=HYPERLINK("https://www.leilaoonline.com.br/lote/detalhe/145874", "120")</f>
      </c>
      <c r="B20" s="4" t="s">
        <f>=HYPERLINK("https://www.leilaoonline.com.br/lote/detalhe/145874", "FIAT PALIO WEEKEND 1.6 16V; 2002/2003; PRETA; GASOLINA - FROTA 995 - FUNCIONANDO")</f>
      </c>
      <c r="C20" s="4" t="inlineStr">
        <is>
          <t>Não vendido</t>
        </is>
      </c>
      <c r="D20" s="4" t="inlineStr">
        <is>
          <t>35</t>
        </is>
      </c>
      <c r="E20" s="5" t="inlineStr">
        <is>
          <t>9.500,00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=HYPERLINK("https://www.leilaoonline.com.br/lote/detalhe/145869", "122")</f>
      </c>
      <c r="B21" s="4" t="s">
        <f>=HYPERLINK("https://www.leilaoonline.com.br/lote/detalhe/145869", "veja o vídeo!! GM/BONANZA CUSTOM S; 1993/1993; BRANCA; DIESEL - FUNCIONANDO")</f>
      </c>
      <c r="C21" s="4" t="inlineStr">
        <is>
          <t>Não vendido</t>
        </is>
      </c>
      <c r="D21" s="4" t="inlineStr">
        <is>
          <t>9</t>
        </is>
      </c>
      <c r="E21" s="5" t="inlineStr">
        <is>
          <t>18.500,00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=HYPERLINK("https://www.leilaoonline.com.br/lote/detalhe/145895", "123")</f>
      </c>
      <c r="B22" s="4" t="s">
        <f>=HYPERLINK("https://www.leilaoonline.com.br/lote/detalhe/145895", "veja o vídeo!! FIAT/PALIO EX; 2001/2002; VERMELHA; GASOLINA - FUNCIONANDO - IPVA 2022 OK")</f>
      </c>
      <c r="C22" s="4" t="inlineStr">
        <is>
          <t>Vendido</t>
        </is>
      </c>
      <c r="D22" s="4" t="inlineStr">
        <is>
          <t>14</t>
        </is>
      </c>
      <c r="E22" s="5" t="inlineStr">
        <is>
          <t>7.500,00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=HYPERLINK("https://www.leilaoonline.com.br/lote/detalhe/145897", "124")</f>
      </c>
      <c r="B23" s="4" t="s">
        <f>=HYPERLINK("https://www.leilaoonline.com.br/lote/detalhe/145897", "veja o vídeo!! GM/VECTRA GSI 16V; 1994/1994; BRANCA; GASOLINA - FUNCIONANDO")</f>
      </c>
      <c r="C23" s="4" t="inlineStr">
        <is>
          <t>Vendido</t>
        </is>
      </c>
      <c r="D23" s="4" t="inlineStr">
        <is>
          <t>44</t>
        </is>
      </c>
      <c r="E23" s="5" t="inlineStr">
        <is>
          <t>19.750,00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=HYPERLINK("https://www.leilaoonline.com.br/lote/detalhe/145870", "125")</f>
      </c>
      <c r="B24" s="4" t="s">
        <f>=HYPERLINK("https://www.leilaoonline.com.br/lote/detalhe/145870", "GM/KADETT LITE; 1993/1994; BRANCA; GASOLINA - FUNCIONANDO")</f>
      </c>
      <c r="C24" s="4" t="inlineStr">
        <is>
          <t>Não vendido</t>
        </is>
      </c>
      <c r="D24" s="4" t="inlineStr">
        <is>
          <t>17</t>
        </is>
      </c>
      <c r="E24" s="5" t="inlineStr">
        <is>
          <t>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=HYPERLINK("https://www.leilaoonline.com.br/lote/detalhe/145892", "126")</f>
      </c>
      <c r="B25" s="4" t="s">
        <f>=HYPERLINK("https://www.leilaoonline.com.br/lote/detalhe/145892", "veja o vídeo!! FIAT/147 L; 1977/1977; BRANCA; GASOLINA - FUNCIONANDO")</f>
      </c>
      <c r="C25" s="4" t="inlineStr">
        <is>
          <t>Não vendido</t>
        </is>
      </c>
      <c r="D25" s="4" t="inlineStr">
        <is>
          <t>35</t>
        </is>
      </c>
      <c r="E25" s="5" t="inlineStr">
        <is>
          <t>11.500,00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=HYPERLINK("https://www.leilaoonline.com.br/lote/detalhe/146488", "134")</f>
      </c>
      <c r="B26" s="4" t="s">
        <f>=HYPERLINK("https://www.leilaoonline.com.br/lote/detalhe/146488", "veja o vídeo!! VW/FUSCA 1300 L; 1977/1977; BRANCA; GASOLINA - FUNCIONANDO")</f>
      </c>
      <c r="C26" s="4" t="inlineStr">
        <is>
          <t>Não vendido</t>
        </is>
      </c>
      <c r="D26" s="4" t="inlineStr">
        <is>
          <t>8</t>
        </is>
      </c>
      <c r="E26" s="5" t="inlineStr">
        <is>
          <t>6.000,00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=HYPERLINK("https://www.leilaoonline.com.br/lote/detalhe/145896", "140")</f>
      </c>
      <c r="B27" s="4" t="s">
        <f>=HYPERLINK("https://www.leilaoonline.com.br/lote/detalhe/145896", "VW//SANTANA; 2001/2001; BRANCA; ALCO./GNV - FUNCIONANDO")</f>
      </c>
      <c r="C27" s="4" t="inlineStr">
        <is>
          <t>Vendido</t>
        </is>
      </c>
      <c r="D27" s="4" t="inlineStr">
        <is>
          <t>36</t>
        </is>
      </c>
      <c r="E27" s="5" t="inlineStr">
        <is>
          <t>9.750,00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=HYPERLINK("https://www.leilaoonline.com.br/lote/detalhe/145914", "142")</f>
      </c>
      <c r="B28" s="4" t="s">
        <f>=HYPERLINK("https://www.leilaoonline.com.br/lote/detalhe/145914", "HONDA/CIVIC LX; 2002/2003; PRETA; GASOLINA - FUNCIONANDO")</f>
      </c>
      <c r="C28" s="4" t="inlineStr">
        <is>
          <t>Não vendido</t>
        </is>
      </c>
      <c r="D28" s="4" t="inlineStr">
        <is>
          <t>44</t>
        </is>
      </c>
      <c r="E28" s="5" t="inlineStr">
        <is>
          <t>11.750,00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=HYPERLINK("https://www.leilaoonline.com.br/lote/detalhe/145915", "143")</f>
      </c>
      <c r="B29" s="4" t="s">
        <f>=HYPERLINK("https://www.leilaoonline.com.br/lote/detalhe/145915", "HONDA/CIVIC LX; 2002/2002; AZUL; GASOLINA - FUNCIONANDO")</f>
      </c>
      <c r="C29" s="4" t="inlineStr">
        <is>
          <t>Vendido</t>
        </is>
      </c>
      <c r="D29" s="4" t="inlineStr">
        <is>
          <t>26</t>
        </is>
      </c>
      <c r="E29" s="5" t="inlineStr">
        <is>
          <t>13.750,00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=HYPERLINK("https://www.leilaoonline.com.br/lote/detalhe/145912", "152")</f>
      </c>
      <c r="B30" s="4" t="s">
        <f>=HYPERLINK("https://www.leilaoonline.com.br/lote/detalhe/145912", "veja o vídeo!! VW/FUSCA 1300; 1983/1983; BRANCA; GASOLINA - FUNCIONANDO")</f>
      </c>
      <c r="C30" s="4" t="inlineStr">
        <is>
          <t>Vendido</t>
        </is>
      </c>
      <c r="D30" s="4" t="inlineStr">
        <is>
          <t>34</t>
        </is>
      </c>
      <c r="E30" s="5" t="inlineStr">
        <is>
          <t>11.250,00</t>
        </is>
      </c>
      <c r="F3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2026-06-19T14:34:09.00Z</dcterms:created>
  <dc:creator>Tellks Tecnologia</dc:creator>
  <cp:revision>0</cp:revision>
</cp:coreProperties>
</file>