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30 FIAT STRADA WORKING 16/17/18/19 - 2 DOBLO - PALIO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21/10/2022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=HYPERLINK("https://www.leilaoonline.com.br/lote/detalhe/146892", "011")</f>
      </c>
      <c r="B11" s="4" t="s">
        <f>=HYPERLINK("https://www.leilaoonline.com.br/lote/detalhe/146892", " FIAT / DOBLO ESSENCE 1.8, ANO 2016/2017. - FR. 2001303. - LOC. IVINHEMA/MS")</f>
      </c>
      <c r="C11" s="4" t="inlineStr">
        <is>
          <t>Vendido</t>
        </is>
      </c>
      <c r="D11" s="4" t="inlineStr">
        <is>
          <t>4</t>
        </is>
      </c>
      <c r="E11" s="5" t="inlineStr">
        <is>
          <t>18.000,00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=HYPERLINK("https://www.leilaoonline.com.br/lote/detalhe/146876", "012")</f>
      </c>
      <c r="B12" s="4" t="s">
        <f>=HYPERLINK("https://www.leilaoonline.com.br/lote/detalhe/146876", " FIAT STRADA WORKING, ANO 2016/2016. - FR. 2001290. - LOC. IVINHEMA/MS")</f>
      </c>
      <c r="C12" s="4" t="inlineStr">
        <is>
          <t>Vendido</t>
        </is>
      </c>
      <c r="D12" s="4" t="inlineStr">
        <is>
          <t>16</t>
        </is>
      </c>
      <c r="E12" s="5" t="inlineStr">
        <is>
          <t>25.000,00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=HYPERLINK("https://www.leilaoonline.com.br/lote/detalhe/146875", "014")</f>
      </c>
      <c r="B13" s="4" t="s">
        <f>=HYPERLINK("https://www.leilaoonline.com.br/lote/detalhe/146875", " FIAT / DOBLO ESSENCE 1.8, ANO 2016/2016. - FR. 2001250. - LOC. IVINHEMA/MS")</f>
      </c>
      <c r="C13" s="4" t="inlineStr">
        <is>
          <t>Vendido</t>
        </is>
      </c>
      <c r="D13" s="4" t="inlineStr">
        <is>
          <t>12</t>
        </is>
      </c>
      <c r="E13" s="5" t="inlineStr">
        <is>
          <t>23.000,00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=HYPERLINK("https://www.leilaoonline.com.br/lote/detalhe/146867", "015")</f>
      </c>
      <c r="B14" s="4" t="s">
        <f>=HYPERLINK("https://www.leilaoonline.com.br/lote/detalhe/146867", " FIAT STRADA WORKING, ANO 2017/2018. - FR. 2001313. - LOC. IVINHEMA/MS")</f>
      </c>
      <c r="C14" s="4" t="inlineStr">
        <is>
          <t>Vendido</t>
        </is>
      </c>
      <c r="D14" s="4" t="inlineStr">
        <is>
          <t>13</t>
        </is>
      </c>
      <c r="E14" s="5" t="inlineStr">
        <is>
          <t>22.500,00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=HYPERLINK("https://www.leilaoonline.com.br/lote/detalhe/146859", "016")</f>
      </c>
      <c r="B15" s="4" t="s">
        <f>=HYPERLINK("https://www.leilaoonline.com.br/lote/detalhe/146859", " FIAT STRADA WORKING, ANO 2017/2018. - FR. 2001314. - LOC. IVINHEMA/MS")</f>
      </c>
      <c r="C15" s="4" t="inlineStr">
        <is>
          <t>Vendido</t>
        </is>
      </c>
      <c r="D15" s="4" t="inlineStr">
        <is>
          <t>16</t>
        </is>
      </c>
      <c r="E15" s="5" t="inlineStr">
        <is>
          <t>23.500,00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=HYPERLINK("https://www.leilaoonline.com.br/lote/detalhe/146864", "017")</f>
      </c>
      <c r="B16" s="4" t="s">
        <f>=HYPERLINK("https://www.leilaoonline.com.br/lote/detalhe/146864", " FIAT STRADA WORKING, ANO 2017/2018. - FR. 2001317. - LOC. IVINHEMA/MS")</f>
      </c>
      <c r="C16" s="4" t="inlineStr">
        <is>
          <t>Vendido</t>
        </is>
      </c>
      <c r="D16" s="4" t="inlineStr">
        <is>
          <t>17</t>
        </is>
      </c>
      <c r="E16" s="5" t="inlineStr">
        <is>
          <t>24.000,00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=HYPERLINK("https://www.leilaoonline.com.br/lote/detalhe/146879", "018")</f>
      </c>
      <c r="B17" s="4" t="s">
        <f>=HYPERLINK("https://www.leilaoonline.com.br/lote/detalhe/146879", " FIAT STRADA WORKING, ANO 2017/2018. - FR. 2001318. - LOC. IVINHEMA/MS")</f>
      </c>
      <c r="C17" s="4" t="inlineStr">
        <is>
          <t>Vendido</t>
        </is>
      </c>
      <c r="D17" s="4" t="inlineStr">
        <is>
          <t>13</t>
        </is>
      </c>
      <c r="E17" s="5" t="inlineStr">
        <is>
          <t>21.000,00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=HYPERLINK("https://www.leilaoonline.com.br/lote/detalhe/146880", "019")</f>
      </c>
      <c r="B18" s="4" t="s">
        <f>=HYPERLINK("https://www.leilaoonline.com.br/lote/detalhe/146880", " FIAT STRADA WORKING, ANO 2017/2018. - FR. 2001319. - LOC. IVINHEMA/MS")</f>
      </c>
      <c r="C18" s="4" t="inlineStr">
        <is>
          <t>Vendido</t>
        </is>
      </c>
      <c r="D18" s="4" t="inlineStr">
        <is>
          <t>14</t>
        </is>
      </c>
      <c r="E18" s="5" t="inlineStr">
        <is>
          <t>22.000,00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=HYPERLINK("https://www.leilaoonline.com.br/lote/detalhe/146872", "020")</f>
      </c>
      <c r="B19" s="4" t="s">
        <f>=HYPERLINK("https://www.leilaoonline.com.br/lote/detalhe/146872", " FIAT STRADA WORKING, ANO 2017/2018. - FR. 2001323. - LOC. IVINHEMA/MS")</f>
      </c>
      <c r="C19" s="4" t="inlineStr">
        <is>
          <t>Vendido</t>
        </is>
      </c>
      <c r="D19" s="4" t="inlineStr">
        <is>
          <t>12</t>
        </is>
      </c>
      <c r="E19" s="5" t="inlineStr">
        <is>
          <t>23.000,00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=HYPERLINK("https://www.leilaoonline.com.br/lote/detalhe/146883", "021")</f>
      </c>
      <c r="B20" s="4" t="s">
        <f>=HYPERLINK("https://www.leilaoonline.com.br/lote/detalhe/146883", " FIAT STRADA WORKING, ANO 2017/2018. - FR. 2001324. - LOC. IVINHEMA/MS")</f>
      </c>
      <c r="C20" s="4" t="inlineStr">
        <is>
          <t>Vendido</t>
        </is>
      </c>
      <c r="D20" s="4" t="inlineStr">
        <is>
          <t>14</t>
        </is>
      </c>
      <c r="E20" s="5" t="inlineStr">
        <is>
          <t>23.000,00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=HYPERLINK("https://www.leilaoonline.com.br/lote/detalhe/146863", "022")</f>
      </c>
      <c r="B21" s="4" t="s">
        <f>=HYPERLINK("https://www.leilaoonline.com.br/lote/detalhe/146863", " FIAT STRADA WORKING, ANO 2018/2018. - FR. 2001336. - LOC. IVINHEMA/MS")</f>
      </c>
      <c r="C21" s="4" t="inlineStr">
        <is>
          <t>Vendido</t>
        </is>
      </c>
      <c r="D21" s="4" t="inlineStr">
        <is>
          <t>19</t>
        </is>
      </c>
      <c r="E21" s="5" t="inlineStr">
        <is>
          <t>25.000,00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=HYPERLINK("https://www.leilaoonline.com.br/lote/detalhe/146868", "023")</f>
      </c>
      <c r="B22" s="4" t="s">
        <f>=HYPERLINK("https://www.leilaoonline.com.br/lote/detalhe/146868", " FIAT STRADA WORKING, ANO 2018/2018. - FR. 2001334. - LOC. IVINHEMA/MS")</f>
      </c>
      <c r="C22" s="4" t="inlineStr">
        <is>
          <t>Vendido</t>
        </is>
      </c>
      <c r="D22" s="4" t="inlineStr">
        <is>
          <t>17</t>
        </is>
      </c>
      <c r="E22" s="5" t="inlineStr">
        <is>
          <t>23.800,00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=HYPERLINK("https://www.leilaoonline.com.br/lote/detalhe/146860", "024")</f>
      </c>
      <c r="B23" s="4" t="s">
        <f>=HYPERLINK("https://www.leilaoonline.com.br/lote/detalhe/146860", " FIAT STRADA WORKING, ANO 2018/2018. - FR. 2001343. - LOC. IVINHEMA/MS")</f>
      </c>
      <c r="C23" s="4" t="inlineStr">
        <is>
          <t>Vendido</t>
        </is>
      </c>
      <c r="D23" s="4" t="inlineStr">
        <is>
          <t>21</t>
        </is>
      </c>
      <c r="E23" s="5" t="inlineStr">
        <is>
          <t>25.000,00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=HYPERLINK("https://www.leilaoonline.com.br/lote/detalhe/146862", "025")</f>
      </c>
      <c r="B24" s="4" t="s">
        <f>=HYPERLINK("https://www.leilaoonline.com.br/lote/detalhe/146862", " FIAT STRADA WORKING, ANO 2018/2018. - FR. 2001346. - LOC. IVINHEMA/MS")</f>
      </c>
      <c r="C24" s="4" t="inlineStr">
        <is>
          <t>Vendido</t>
        </is>
      </c>
      <c r="D24" s="4" t="inlineStr">
        <is>
          <t>14</t>
        </is>
      </c>
      <c r="E24" s="5" t="inlineStr">
        <is>
          <t>23.500,00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=HYPERLINK("https://www.leilaoonline.com.br/lote/detalhe/146865", "026")</f>
      </c>
      <c r="B25" s="4" t="s">
        <f>=HYPERLINK("https://www.leilaoonline.com.br/lote/detalhe/146865", " FIAT STRADA WORKING, ANO 2018/2018. - FR. 2001350. - LOC. IVINHEMA/MS")</f>
      </c>
      <c r="C25" s="4" t="inlineStr">
        <is>
          <t>Vendido</t>
        </is>
      </c>
      <c r="D25" s="4" t="inlineStr">
        <is>
          <t>5</t>
        </is>
      </c>
      <c r="E25" s="5" t="inlineStr">
        <is>
          <t>22.000,00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=HYPERLINK("https://www.leilaoonline.com.br/lote/detalhe/146873", "027")</f>
      </c>
      <c r="B26" s="4" t="s">
        <f>=HYPERLINK("https://www.leilaoonline.com.br/lote/detalhe/146873", " FIAT STRADA WORKING, ANO 2018/2018. - FR. 2001351. - LOC. IVINHEMA/MS")</f>
      </c>
      <c r="C26" s="4" t="inlineStr">
        <is>
          <t>Vendido</t>
        </is>
      </c>
      <c r="D26" s="4" t="inlineStr">
        <is>
          <t>16</t>
        </is>
      </c>
      <c r="E26" s="5" t="inlineStr">
        <is>
          <t>23.000,00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=HYPERLINK("https://www.leilaoonline.com.br/lote/detalhe/146882", "028")</f>
      </c>
      <c r="B27" s="4" t="s">
        <f>=HYPERLINK("https://www.leilaoonline.com.br/lote/detalhe/146882", " FIAT STRADA WORKING, ANO 2018/2019. - FR. 2001367. - LOC. IVINHEMA/MS")</f>
      </c>
      <c r="C27" s="4" t="inlineStr">
        <is>
          <t>Vendido</t>
        </is>
      </c>
      <c r="D27" s="4" t="inlineStr">
        <is>
          <t>22</t>
        </is>
      </c>
      <c r="E27" s="5" t="inlineStr">
        <is>
          <t>27.000,00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=HYPERLINK("https://www.leilaoonline.com.br/lote/detalhe/146869", "029")</f>
      </c>
      <c r="B28" s="4" t="s">
        <f>=HYPERLINK("https://www.leilaoonline.com.br/lote/detalhe/146869", " FIAT STRADA WORKING, ANO 2018/2019. - FR. 2001368. - LOC. IVINHEMA/MS")</f>
      </c>
      <c r="C28" s="4" t="inlineStr">
        <is>
          <t>Vendido</t>
        </is>
      </c>
      <c r="D28" s="4" t="inlineStr">
        <is>
          <t>24</t>
        </is>
      </c>
      <c r="E28" s="5" t="inlineStr">
        <is>
          <t>27.500,00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=HYPERLINK("https://www.leilaoonline.com.br/lote/detalhe/146878", "030")</f>
      </c>
      <c r="B29" s="4" t="s">
        <f>=HYPERLINK("https://www.leilaoonline.com.br/lote/detalhe/146878", " FIAT STRADA WORKING, ANO 2018/2019. - FR. 2001371. - LOC. IVINHEMA/MS")</f>
      </c>
      <c r="C29" s="4" t="inlineStr">
        <is>
          <t>Vendido</t>
        </is>
      </c>
      <c r="D29" s="4" t="inlineStr">
        <is>
          <t>24</t>
        </is>
      </c>
      <c r="E29" s="5" t="inlineStr">
        <is>
          <t>28.000,00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=HYPERLINK("https://www.leilaoonline.com.br/lote/detalhe/146877", "031")</f>
      </c>
      <c r="B30" s="4" t="s">
        <f>=HYPERLINK("https://www.leilaoonline.com.br/lote/detalhe/146877", " FIAT STRADA WORKING, ANO 2018/2019. - FR. 2001374. - LOC. IVINHEMA/MS")</f>
      </c>
      <c r="C30" s="4" t="inlineStr">
        <is>
          <t>Vendido</t>
        </is>
      </c>
      <c r="D30" s="4" t="inlineStr">
        <is>
          <t>22</t>
        </is>
      </c>
      <c r="E30" s="5" t="inlineStr">
        <is>
          <t>26.500,00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=HYPERLINK("https://www.leilaoonline.com.br/lote/detalhe/146871", "032")</f>
      </c>
      <c r="B31" s="4" t="s">
        <f>=HYPERLINK("https://www.leilaoonline.com.br/lote/detalhe/146871", " FIAT STRADA WORKING, ANO 2018/2019. - FR. 2001375. - LOC. IVINHEMA/MS")</f>
      </c>
      <c r="C31" s="4" t="inlineStr">
        <is>
          <t>Vendido</t>
        </is>
      </c>
      <c r="D31" s="4" t="inlineStr">
        <is>
          <t>17</t>
        </is>
      </c>
      <c r="E31" s="5" t="inlineStr">
        <is>
          <t>24.500,00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=HYPERLINK("https://www.leilaoonline.com.br/lote/detalhe/146861", "033")</f>
      </c>
      <c r="B32" s="4" t="s">
        <f>=HYPERLINK("https://www.leilaoonline.com.br/lote/detalhe/146861", " FIAT STRADA WORKING, ANO 2018/2019. - FR. 2001378. - LOC. IVINHEMA/MS")</f>
      </c>
      <c r="C32" s="4" t="inlineStr">
        <is>
          <t>Vendido</t>
        </is>
      </c>
      <c r="D32" s="4" t="inlineStr">
        <is>
          <t>18</t>
        </is>
      </c>
      <c r="E32" s="5" t="inlineStr">
        <is>
          <t>26.500,00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=HYPERLINK("https://www.leilaoonline.com.br/lote/detalhe/146881", "034")</f>
      </c>
      <c r="B33" s="4" t="s">
        <f>=HYPERLINK("https://www.leilaoonline.com.br/lote/detalhe/146881", " FIAT STRADA WORKING, ANO 2018/2019. - FR. 2001379. - LOC. IVINHEMA/MS")</f>
      </c>
      <c r="C33" s="4" t="inlineStr">
        <is>
          <t>Vendido</t>
        </is>
      </c>
      <c r="D33" s="4" t="inlineStr">
        <is>
          <t>22</t>
        </is>
      </c>
      <c r="E33" s="5" t="inlineStr">
        <is>
          <t>26.500,00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=HYPERLINK("https://www.leilaoonline.com.br/lote/detalhe/146897", "035")</f>
      </c>
      <c r="B34" s="4" t="s">
        <f>=HYPERLINK("https://www.leilaoonline.com.br/lote/detalhe/146897", " FIAT STRADA WORKING, ANO 2018/2019. - FR. 2001381. - LOC. IVINHEMA/MS")</f>
      </c>
      <c r="C34" s="4" t="inlineStr">
        <is>
          <t>Vendido</t>
        </is>
      </c>
      <c r="D34" s="4" t="inlineStr">
        <is>
          <t>19</t>
        </is>
      </c>
      <c r="E34" s="5" t="inlineStr">
        <is>
          <t>25.000,00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=HYPERLINK("https://www.leilaoonline.com.br/lote/detalhe/146893", "036")</f>
      </c>
      <c r="B35" s="4" t="s">
        <f>=HYPERLINK("https://www.leilaoonline.com.br/lote/detalhe/146893", " FIAT STRADA WORKING, ANO 2019/2019. - FR. 2001395. - LOC. IVINHEMA/MS")</f>
      </c>
      <c r="C35" s="4" t="inlineStr">
        <is>
          <t>Vendido</t>
        </is>
      </c>
      <c r="D35" s="4" t="inlineStr">
        <is>
          <t>21</t>
        </is>
      </c>
      <c r="E35" s="5" t="inlineStr">
        <is>
          <t>26.000,00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=HYPERLINK("https://www.leilaoonline.com.br/lote/detalhe/146866", "037")</f>
      </c>
      <c r="B36" s="4" t="s">
        <f>=HYPERLINK("https://www.leilaoonline.com.br/lote/detalhe/146866", " FIAT STRADA WORKING, ANO 2019/2019. - FR. 2001399. - LOC. IVINHEMA/MS")</f>
      </c>
      <c r="C36" s="4" t="inlineStr">
        <is>
          <t>Vendido</t>
        </is>
      </c>
      <c r="D36" s="4" t="inlineStr">
        <is>
          <t>18</t>
        </is>
      </c>
      <c r="E36" s="5" t="inlineStr">
        <is>
          <t>23.500,00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=HYPERLINK("https://www.leilaoonline.com.br/lote/detalhe/146891", "038")</f>
      </c>
      <c r="B37" s="4" t="s">
        <f>=HYPERLINK("https://www.leilaoonline.com.br/lote/detalhe/146891", " FIAT STRADA WORKING, ANO 2019/2019. - FR. 2001706. - LOC. IVINHEMA/MS")</f>
      </c>
      <c r="C37" s="4" t="inlineStr">
        <is>
          <t>Vendido</t>
        </is>
      </c>
      <c r="D37" s="4" t="inlineStr">
        <is>
          <t>20</t>
        </is>
      </c>
      <c r="E37" s="5" t="inlineStr">
        <is>
          <t>26.000,00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=HYPERLINK("https://www.leilaoonline.com.br/lote/detalhe/146895", "039")</f>
      </c>
      <c r="B38" s="4" t="s">
        <f>=HYPERLINK("https://www.leilaoonline.com.br/lote/detalhe/146895", " FIAT STRADA WORKING, ANO 2019/2019. - FR. 2001707. - LOC. IVINHEMA/MS")</f>
      </c>
      <c r="C38" s="4" t="inlineStr">
        <is>
          <t>Vendido</t>
        </is>
      </c>
      <c r="D38" s="4" t="inlineStr">
        <is>
          <t>32</t>
        </is>
      </c>
      <c r="E38" s="5" t="inlineStr">
        <is>
          <t>31.500,00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=HYPERLINK("https://www.leilaoonline.com.br/lote/detalhe/146894", "040")</f>
      </c>
      <c r="B39" s="4" t="s">
        <f>=HYPERLINK("https://www.leilaoonline.com.br/lote/detalhe/146894", " FIAT STRADA WORKING, ANO 2018/2018. - FR. 2001353. - LOC. IVINHEMA/MS")</f>
      </c>
      <c r="C39" s="4" t="inlineStr">
        <is>
          <t>Vendido</t>
        </is>
      </c>
      <c r="D39" s="4" t="inlineStr">
        <is>
          <t>23</t>
        </is>
      </c>
      <c r="E39" s="5" t="inlineStr">
        <is>
          <t>30.000,00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=HYPERLINK("https://www.leilaoonline.com.br/lote/detalhe/146874", "041")</f>
      </c>
      <c r="B40" s="4" t="s">
        <f>=HYPERLINK("https://www.leilaoonline.com.br/lote/detalhe/146874", " FIAT STRADA WORKING, ANO 2019/2019. - FR. 2001386. - LOC. IVINHEMA/MS")</f>
      </c>
      <c r="C40" s="4" t="inlineStr">
        <is>
          <t>Vendido</t>
        </is>
      </c>
      <c r="D40" s="4" t="inlineStr">
        <is>
          <t>45</t>
        </is>
      </c>
      <c r="E40" s="5" t="inlineStr">
        <is>
          <t>41.500,00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=HYPERLINK("https://www.leilaoonline.com.br/lote/detalhe/146870", "042")</f>
      </c>
      <c r="B41" s="4" t="s">
        <f>=HYPERLINK("https://www.leilaoonline.com.br/lote/detalhe/146870", " FIAT STRADA WORKING, ANO 2018/2018. - FR. 2001341. - LOC. IVINHEMA/MS")</f>
      </c>
      <c r="C41" s="4" t="inlineStr">
        <is>
          <t>Vendido</t>
        </is>
      </c>
      <c r="D41" s="4" t="inlineStr">
        <is>
          <t>36</t>
        </is>
      </c>
      <c r="E41" s="5" t="inlineStr">
        <is>
          <t>37.500,00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=HYPERLINK("https://www.leilaoonline.com.br/lote/detalhe/146896", "051")</f>
      </c>
      <c r="B42" s="4" t="s">
        <f>=HYPERLINK("https://www.leilaoonline.com.br/lote/detalhe/146896", " FIAT / PÁLIO FIRE WAY, ANO 2014/2015. - FR. 2001189. - LOC. IVINHEMA/MS")</f>
      </c>
      <c r="C42" s="4" t="inlineStr">
        <is>
          <t>Vendido</t>
        </is>
      </c>
      <c r="D42" s="4" t="inlineStr">
        <is>
          <t>8</t>
        </is>
      </c>
      <c r="E42" s="5" t="inlineStr">
        <is>
          <t>14.500,00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=HYPERLINK("https://www.leilaoonline.com.br/lote/detalhe/146898", "052")</f>
      </c>
      <c r="B43" s="4" t="s">
        <f>=HYPERLINK("https://www.leilaoonline.com.br/lote/detalhe/146898", " FIAT STRADA WORKING, ANO 2016/2016. - FR. 2001293. - LOC. IVINHEMA/MS")</f>
      </c>
      <c r="C43" s="4" t="inlineStr">
        <is>
          <t>Vendido</t>
        </is>
      </c>
      <c r="D43" s="4" t="inlineStr">
        <is>
          <t>24</t>
        </is>
      </c>
      <c r="E43" s="5" t="inlineStr">
        <is>
          <t>28.000,00</t>
        </is>
      </c>
      <c r="F4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2026-08-05T15:14:30.00Z</dcterms:created>
  <dc:creator>Tellks Tecnologia</dc:creator>
  <cp:revision>0</cp:revision>
</cp:coreProperties>
</file>