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CAMINHONETE - REBOQUES - PNEUS - COMPRESSORES - SUCATAS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30/11/2022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=HYPERLINK("https://www.leilaoonline.com.br/lote/detalhe/154305", "522")</f>
      </c>
      <c r="B11" s="4" t="s">
        <f>=HYPERLINK("https://www.leilaoonline.com.br/lote/detalhe/154305", "CONJUNTO DE EQUIPAMENTO AGRICOLA TRANSBORDO")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=HYPERLINK("https://www.leilaoonline.com.br/lote/detalhe/154306", "523")</f>
      </c>
      <c r="B12" s="4" t="s">
        <f>=HYPERLINK("https://www.leilaoonline.com.br/lote/detalhe/154306", "GUILHOTINA; MEDIDAS: 3,30 DE COMPRIMENTO E 1,45 DE LARGURA")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=HYPERLINK("https://www.leilaoonline.com.br/lote/detalhe/154307", "524")</f>
      </c>
      <c r="B13" s="4" t="s">
        <f>=HYPERLINK("https://www.leilaoonline.com.br/lote/detalhe/154307", "PRENSA; 160 T - 1.16X1.85 DE LARGURA E 2.10 DE ALTURA")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=HYPERLINK("https://www.leilaoonline.com.br/lote/detalhe/154308", "525")</f>
      </c>
      <c r="B14" s="4" t="s">
        <f>=HYPERLINK("https://www.leilaoonline.com.br/lote/detalhe/154308", "CALANDRA (PEÇAS)")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=HYPERLINK("https://www.leilaoonline.com.br/lote/detalhe/154309", "526")</f>
      </c>
      <c r="B15" s="4" t="s">
        <f>=HYPERLINK("https://www.leilaoonline.com.br/lote/detalhe/154309", "FURADEIRA (PEÇAS)")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=HYPERLINK("https://www.leilaoonline.com.br/lote/detalhe/154310", "527")</f>
      </c>
      <c r="B16" s="4" t="s">
        <f>=HYPERLINK("https://www.leilaoonline.com.br/lote/detalhe/154310", "COMPRESSOR DE AR; WAYNE - W96011H - 425L 15HP")</f>
      </c>
      <c r="C16" s="4" t="inlineStr">
        <is>
          <t>Vendido</t>
        </is>
      </c>
      <c r="D16" s="4" t="inlineStr">
        <is>
          <t>5</t>
        </is>
      </c>
      <c r="E16" s="5" t="inlineStr">
        <is>
          <t>1.100,00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=HYPERLINK("https://www.leilaoonline.com.br/lote/detalhe/154311", "528")</f>
      </c>
      <c r="B17" s="4" t="s">
        <f>=HYPERLINK("https://www.leilaoonline.com.br/lote/detalhe/154311", "COMPRESSOR DE AR; SCHUZ MSWV60 FORT")</f>
      </c>
      <c r="C17" s="4" t="inlineStr">
        <is>
          <t>Vendido</t>
        </is>
      </c>
      <c r="D17" s="4" t="inlineStr">
        <is>
          <t>21</t>
        </is>
      </c>
      <c r="E17" s="5" t="inlineStr">
        <is>
          <t>2.900,00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=HYPERLINK("https://www.leilaoonline.com.br/lote/detalhe/154312", "529")</f>
      </c>
      <c r="B18" s="4" t="s">
        <f>=HYPERLINK("https://www.leilaoonline.com.br/lote/detalhe/154312", "veja o vídeo!! CAMINHONETE GM/CHEVROLET C1404; 1976/1976; VERMELHA; GASOLINA")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=HYPERLINK("https://www.leilaoonline.com.br/lote/detalhe/154313", "530")</f>
      </c>
      <c r="B19" s="4" t="s">
        <f>=HYPERLINK("https://www.leilaoonline.com.br/lote/detalhe/154313", "APROX. 5.5 TONELADAS DE CUBOS DE CAMINHÕES - LANCE POR KG")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2,40</t>
        </is>
      </c>
      <c r="F19" s="4" t="inlineStr">
        <is>
          <t>0.20</t>
        </is>
      </c>
    </row>
    <row collapsed="false" customFormat="false" customHeight="false" hidden="false" ht="12.1" outlineLevel="0" r="20">
      <c r="A20" s="5" t="s">
        <f>=HYPERLINK("https://www.leilaoonline.com.br/lote/detalhe/154314", "531")</f>
      </c>
      <c r="B20" s="4" t="s">
        <f>=HYPERLINK("https://www.leilaoonline.com.br/lote/detalhe/154314", "VIGAS DE 6 METROS (APROX. 6 TONELADAS) - LANCE POR KG")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1,20</t>
        </is>
      </c>
      <c r="F20" s="4" t="inlineStr">
        <is>
          <t>0.20</t>
        </is>
      </c>
    </row>
    <row collapsed="false" customFormat="false" customHeight="false" hidden="false" ht="12.1" outlineLevel="0" r="21">
      <c r="A21" s="5" t="s">
        <f>=HYPERLINK("https://www.leilaoonline.com.br/lote/detalhe/154315", "532")</f>
      </c>
      <c r="B21" s="4" t="s">
        <f>=HYPERLINK("https://www.leilaoonline.com.br/lote/detalhe/154315", "APROX. 60 UND DE CADEIRAS 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=HYPERLINK("https://www.leilaoonline.com.br/lote/detalhe/154316", "533")</f>
      </c>
      <c r="B22" s="4" t="s">
        <f>=HYPERLINK("https://www.leilaoonline.com.br/lote/detalhe/154316", "2 CAIXA AZUL (PARAFUSOS/ENGRENAGENS) - LANCE POR KG")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1,50</t>
        </is>
      </c>
      <c r="F22" s="4" t="inlineStr">
        <is>
          <t>0.50</t>
        </is>
      </c>
    </row>
    <row collapsed="false" customFormat="false" customHeight="false" hidden="false" ht="12.1" outlineLevel="0" r="23">
      <c r="A23" s="5" t="s">
        <f>=HYPERLINK("https://www.leilaoonline.com.br/lote/detalhe/154317", "534")</f>
      </c>
      <c r="B23" s="4" t="s">
        <f>=HYPERLINK("https://www.leilaoonline.com.br/lote/detalhe/154317", "APROX. 8 TONELADAS DE TUBO; 2,5 POLEGADAS - 1,5 POLEGADA - 2 POLEGADAS - 1 POLEGADA x3/8 - LANCE POR KG")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3,50</t>
        </is>
      </c>
      <c r="F23" s="4" t="inlineStr">
        <is>
          <t>0.50</t>
        </is>
      </c>
    </row>
    <row collapsed="false" customFormat="false" customHeight="false" hidden="false" ht="12.1" outlineLevel="0" r="24">
      <c r="A24" s="5" t="s">
        <f>=HYPERLINK("https://www.leilaoonline.com.br/lote/detalhe/154318", "535")</f>
      </c>
      <c r="B24" s="4" t="s">
        <f>=HYPERLINK("https://www.leilaoonline.com.br/lote/detalhe/154318", "APROX. 3.900KG DE PISTÃO - LANCE POR KG")</f>
      </c>
      <c r="C24" s="4" t="inlineStr">
        <is>
          <t>Vendido</t>
        </is>
      </c>
      <c r="D24" s="4" t="inlineStr">
        <is>
          <t>4</t>
        </is>
      </c>
      <c r="E24" s="5" t="inlineStr">
        <is>
          <t>19.500,00</t>
        </is>
      </c>
      <c r="F24" s="4" t="inlineStr">
        <is>
          <t>0.20</t>
        </is>
      </c>
    </row>
    <row collapsed="false" customFormat="false" customHeight="false" hidden="false" ht="12.1" outlineLevel="0" r="25">
      <c r="A25" s="5" t="s">
        <f>=HYPERLINK("https://www.leilaoonline.com.br/lote/detalhe/154319", "536")</f>
      </c>
      <c r="B25" s="4" t="s">
        <f>=HYPERLINK("https://www.leilaoonline.com.br/lote/detalhe/154319", "APROX 8 METROS DE ESTEIRA BORRACHA")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1.150,00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=HYPERLINK("https://www.leilaoonline.com.br/lote/detalhe/154321", "538")</f>
      </c>
      <c r="B26" s="4" t="s">
        <f>=HYPERLINK("https://www.leilaoonline.com.br/lote/detalhe/154321", "REBOQUE R/RODOFORT RR CN; 2007/2007; VERMELHA")</f>
      </c>
      <c r="C26" s="4" t="inlineStr">
        <is>
          <t>Vendido</t>
        </is>
      </c>
      <c r="D26" s="4" t="inlineStr">
        <is>
          <t>9</t>
        </is>
      </c>
      <c r="E26" s="5" t="inlineStr">
        <is>
          <t>28.000,00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=HYPERLINK("https://www.leilaoonline.com.br/lote/detalhe/154741", "539")</f>
      </c>
      <c r="B27" s="4" t="s">
        <f>=HYPERLINK("https://www.leilaoonline.com.br/lote/detalhe/154741", "REBOQUE R/RODOFORT RR CN; 2007/2007; VERMELHA")</f>
      </c>
      <c r="C27" s="4" t="inlineStr">
        <is>
          <t>Vendido</t>
        </is>
      </c>
      <c r="D27" s="4" t="inlineStr">
        <is>
          <t>2</t>
        </is>
      </c>
      <c r="E27" s="5" t="inlineStr">
        <is>
          <t>25.500,00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=HYPERLINK("https://www.leilaoonline.com.br/lote/detalhe/154322", "540")</f>
      </c>
      <c r="B28" s="4" t="s">
        <f>=HYPERLINK("https://www.leilaoonline.com.br/lote/detalhe/154322", "APROX. 160 UND DE PNEUS DIVERSOS ARO 14/15/16; 8 - PALETES")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1.250,00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=HYPERLINK("https://www.leilaoonline.com.br/lote/detalhe/154323", "541")</f>
      </c>
      <c r="B29" s="4" t="s">
        <f>=HYPERLINK("https://www.leilaoonline.com.br/lote/detalhe/154323", "APROX. 160 UND DE PNEUS DIVERSOS ARO 14/15/16; 9 - PALETES")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1.000,00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=HYPERLINK("https://www.leilaoonline.com.br/lote/detalhe/154700", "542")</f>
      </c>
      <c r="B30" s="4" t="s">
        <f>=HYPERLINK("https://www.leilaoonline.com.br/lote/detalhe/154700", "27 UND DE PNEUS AGRÍCOLAS; 6.50-16")</f>
      </c>
      <c r="C30" s="4" t="inlineStr">
        <is>
          <t>Vendido</t>
        </is>
      </c>
      <c r="D30" s="4" t="inlineStr">
        <is>
          <t>1</t>
        </is>
      </c>
      <c r="E30" s="5" t="inlineStr">
        <is>
          <t>2.700,00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=HYPERLINK("https://www.leilaoonline.com.br/lote/detalhe/154701", "543")</f>
      </c>
      <c r="B31" s="4" t="s">
        <f>=HYPERLINK("https://www.leilaoonline.com.br/lote/detalhe/154701", "17 UND DE PNEUS AGRÍCOLAS; 600/50 R22.5")</f>
      </c>
      <c r="C31" s="4" t="inlineStr">
        <is>
          <t>Vendido</t>
        </is>
      </c>
      <c r="D31" s="4" t="inlineStr">
        <is>
          <t>11</t>
        </is>
      </c>
      <c r="E31" s="5" t="inlineStr">
        <is>
          <t>10.000,00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=HYPERLINK("https://www.leilaoonline.com.br/lote/detalhe/154702", "544")</f>
      </c>
      <c r="B32" s="4" t="s">
        <f>=HYPERLINK("https://www.leilaoonline.com.br/lote/detalhe/154702", "2 UND DE PNEUS AGRÍCOLAS; 560/60 R22.5")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1.300,00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=HYPERLINK("https://www.leilaoonline.com.br/lote/detalhe/154703", "545")</f>
      </c>
      <c r="B33" s="4" t="s">
        <f>=HYPERLINK("https://www.leilaoonline.com.br/lote/detalhe/154703", "3 UND DE PNEUS AGRÍCOLAS; 650/75 R-32")</f>
      </c>
      <c r="C33" s="4" t="inlineStr">
        <is>
          <t>Não vendido</t>
        </is>
      </c>
      <c r="D33" s="4" t="inlineStr">
        <is>
          <t>3</t>
        </is>
      </c>
      <c r="E33" s="5" t="inlineStr">
        <is>
          <t>3.300,00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=HYPERLINK("https://www.leilaoonline.com.br/lote/detalhe/154704", "546")</f>
      </c>
      <c r="B34" s="4" t="s">
        <f>=HYPERLINK("https://www.leilaoonline.com.br/lote/detalhe/154704", "2 UND DE PNEUS AGRÍCOLAS; 23.1/18-30")</f>
      </c>
      <c r="C34" s="4" t="inlineStr">
        <is>
          <t>Vendido</t>
        </is>
      </c>
      <c r="D34" s="4" t="inlineStr">
        <is>
          <t>1</t>
        </is>
      </c>
      <c r="E34" s="5" t="inlineStr">
        <is>
          <t>2.000,00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=HYPERLINK("https://www.leilaoonline.com.br/lote/detalhe/154705", "547")</f>
      </c>
      <c r="B35" s="4" t="s">
        <f>=HYPERLINK("https://www.leilaoonline.com.br/lote/detalhe/154705", "2 UND DE PNEUS AGRÍCOLAS; 28.1-26")</f>
      </c>
      <c r="C35" s="4" t="inlineStr">
        <is>
          <t>Vendido</t>
        </is>
      </c>
      <c r="D35" s="4" t="inlineStr">
        <is>
          <t>9</t>
        </is>
      </c>
      <c r="E35" s="5" t="inlineStr">
        <is>
          <t>3.200,00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=HYPERLINK("https://www.leilaoonline.com.br/lote/detalhe/154706", "548")</f>
      </c>
      <c r="B36" s="4" t="s">
        <f>=HYPERLINK("https://www.leilaoonline.com.br/lote/detalhe/154706", "2 UND DE PNEUS AGRÍCOLAS; 600/55-30.5")</f>
      </c>
      <c r="C36" s="4" t="inlineStr">
        <is>
          <t>Vendido</t>
        </is>
      </c>
      <c r="D36" s="4" t="inlineStr">
        <is>
          <t>2</t>
        </is>
      </c>
      <c r="E36" s="5" t="inlineStr">
        <is>
          <t>2.150,00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=HYPERLINK("https://www.leilaoonline.com.br/lote/detalhe/154707", "549")</f>
      </c>
      <c r="B37" s="4" t="s">
        <f>=HYPERLINK("https://www.leilaoonline.com.br/lote/detalhe/154707", "10 UND DE PNEUS AGRÍCOLAS; 710/70 R-38")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10.000,00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=HYPERLINK("https://www.leilaoonline.com.br/lote/detalhe/154708", "550")</f>
      </c>
      <c r="B38" s="4" t="s">
        <f>=HYPERLINK("https://www.leilaoonline.com.br/lote/detalhe/154708", "2 UND DE PNEUS AGRÍCOLAS; 650/60-38")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=HYPERLINK("https://www.leilaoonline.com.br/lote/detalhe/154709", "551")</f>
      </c>
      <c r="B39" s="4" t="s">
        <f>=HYPERLINK("https://www.leilaoonline.com.br/lote/detalhe/154709", "13 UND DE PNEUS AGRÍCOLAS; 600/65 R-28")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13.000,00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=HYPERLINK("https://www.leilaoonline.com.br/lote/detalhe/154710", "552")</f>
      </c>
      <c r="B40" s="4" t="s">
        <f>=HYPERLINK("https://www.leilaoonline.com.br/lote/detalhe/154710", "4 UND DE PNEUS AGRÍCOLAS; 13.6-38")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1.200,00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=HYPERLINK("https://www.leilaoonline.com.br/lote/detalhe/154711", "553")</f>
      </c>
      <c r="B41" s="4" t="s">
        <f>=HYPERLINK("https://www.leilaoonline.com.br/lote/detalhe/154711", "2 UND DE PNEUS AGRÍCOLAS; 380/80 R-38")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=HYPERLINK("https://www.leilaoonline.com.br/lote/detalhe/154712", "554")</f>
      </c>
      <c r="B42" s="4" t="s">
        <f>=HYPERLINK("https://www.leilaoonline.com.br/lote/detalhe/154712", "19 UND DE PNEUS AGRÍCOLAS; 12.4-36")</f>
      </c>
      <c r="C42" s="4" t="inlineStr">
        <is>
          <t>Vendido</t>
        </is>
      </c>
      <c r="D42" s="4" t="inlineStr">
        <is>
          <t>1</t>
        </is>
      </c>
      <c r="E42" s="5" t="inlineStr">
        <is>
          <t>2.850,00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=HYPERLINK("https://www.leilaoonline.com.br/lote/detalhe/154713", "555")</f>
      </c>
      <c r="B43" s="4" t="s">
        <f>=HYPERLINK("https://www.leilaoonline.com.br/lote/detalhe/154713", "4 UND DE PNEUS AGRÍCOLAS; 18.4-26")</f>
      </c>
      <c r="C43" s="4" t="inlineStr">
        <is>
          <t>Vendido</t>
        </is>
      </c>
      <c r="D43" s="4" t="inlineStr">
        <is>
          <t>4</t>
        </is>
      </c>
      <c r="E43" s="5" t="inlineStr">
        <is>
          <t>2.450,00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=HYPERLINK("https://www.leilaoonline.com.br/lote/detalhe/154714", "556")</f>
      </c>
      <c r="B44" s="4" t="s">
        <f>=HYPERLINK("https://www.leilaoonline.com.br/lote/detalhe/154714", "6 UND DE PNEUS AGRÍCOLAS; 24.5-32")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6.000,00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=HYPERLINK("https://www.leilaoonline.com.br/lote/detalhe/154715", "557")</f>
      </c>
      <c r="B45" s="4" t="s">
        <f>=HYPERLINK("https://www.leilaoonline.com.br/lote/detalhe/154715", "6 UND DE PNEUS AGRÍCOLAS; 500/45-22.5")</f>
      </c>
      <c r="C45" s="4" t="inlineStr">
        <is>
          <t>Vendido</t>
        </is>
      </c>
      <c r="D45" s="4" t="inlineStr">
        <is>
          <t>1</t>
        </is>
      </c>
      <c r="E45" s="5" t="inlineStr">
        <is>
          <t>3.000,00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=HYPERLINK("https://www.leilaoonline.com.br/lote/detalhe/154716", "558")</f>
      </c>
      <c r="B46" s="4" t="s">
        <f>=HYPERLINK("https://www.leilaoonline.com.br/lote/detalhe/154716", "2 UND DE PNEUS AGRÍCOLAS; 380/90 R-46")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=HYPERLINK("https://www.leilaoonline.com.br/lote/detalhe/154717", "559")</f>
      </c>
      <c r="B47" s="4" t="s">
        <f>=HYPERLINK("https://www.leilaoonline.com.br/lote/detalhe/154717", "2 UND DE PNEUS AGRÍCOLAS; 14.9-26")</f>
      </c>
      <c r="C47" s="4" t="inlineStr">
        <is>
          <t>Vendido</t>
        </is>
      </c>
      <c r="D47" s="4" t="inlineStr">
        <is>
          <t>10</t>
        </is>
      </c>
      <c r="E47" s="5" t="inlineStr">
        <is>
          <t>2.750,00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=HYPERLINK("https://www.leilaoonline.com.br/lote/detalhe/154718", "560")</f>
      </c>
      <c r="B48" s="4" t="s">
        <f>=HYPERLINK("https://www.leilaoonline.com.br/lote/detalhe/154718", "2 UND DE PNEUS AGRÍCOLAS; 440/80 R-28")</f>
      </c>
      <c r="C48" s="4" t="inlineStr">
        <is>
          <t>Vendido</t>
        </is>
      </c>
      <c r="D48" s="4" t="inlineStr">
        <is>
          <t>4</t>
        </is>
      </c>
      <c r="E48" s="5" t="inlineStr">
        <is>
          <t>2.450,00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=HYPERLINK("https://www.leilaoonline.com.br/lote/detalhe/154719", "561")</f>
      </c>
      <c r="B49" s="4" t="s">
        <f>=HYPERLINK("https://www.leilaoonline.com.br/lote/detalhe/154719", "2 UND DE PNEUS AGRÍCOLAS; 18.4-30")</f>
      </c>
      <c r="C49" s="4" t="inlineStr">
        <is>
          <t>Vendido</t>
        </is>
      </c>
      <c r="D49" s="4" t="inlineStr">
        <is>
          <t>6</t>
        </is>
      </c>
      <c r="E49" s="5" t="inlineStr">
        <is>
          <t>3.500,00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=HYPERLINK("https://www.leilaoonline.com.br/lote/detalhe/154720", "562")</f>
      </c>
      <c r="B50" s="4" t="s">
        <f>=HYPERLINK("https://www.leilaoonline.com.br/lote/detalhe/154720", "2 UND DE PNEUS AGRÍCOLAS; 14.9-28")</f>
      </c>
      <c r="C50" s="4" t="inlineStr">
        <is>
          <t>Vendido</t>
        </is>
      </c>
      <c r="D50" s="4" t="inlineStr">
        <is>
          <t>5</t>
        </is>
      </c>
      <c r="E50" s="5" t="inlineStr">
        <is>
          <t>3.000,00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=HYPERLINK("https://www.leilaoonline.com.br/lote/detalhe/154721", "563")</f>
      </c>
      <c r="B51" s="4" t="s">
        <f>=HYPERLINK("https://www.leilaoonline.com.br/lote/detalhe/154721", "PNEU AGRICOLA; 16.9-28")</f>
      </c>
      <c r="C51" s="4" t="inlineStr">
        <is>
          <t>Vendido</t>
        </is>
      </c>
      <c r="D51" s="4" t="inlineStr">
        <is>
          <t>8</t>
        </is>
      </c>
      <c r="E51" s="5" t="inlineStr">
        <is>
          <t>1.550,00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=HYPERLINK("https://www.leilaoonline.com.br/lote/detalhe/154722", "564")</f>
      </c>
      <c r="B52" s="4" t="s">
        <f>=HYPERLINK("https://www.leilaoonline.com.br/lote/detalhe/154722", "5 UND DE PNEUS AGRÍCOLAS; 400/60-15.5")</f>
      </c>
      <c r="C52" s="4" t="inlineStr">
        <is>
          <t>Vendido</t>
        </is>
      </c>
      <c r="D52" s="4" t="inlineStr">
        <is>
          <t>7</t>
        </is>
      </c>
      <c r="E52" s="5" t="inlineStr">
        <is>
          <t>1.900,00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=HYPERLINK("https://www.leilaoonline.com.br/lote/detalhe/154723", "565")</f>
      </c>
      <c r="B53" s="4" t="s">
        <f>=HYPERLINK("https://www.leilaoonline.com.br/lote/detalhe/154723", "39 UND DE PNEUS AGRÍCOLAS; 600/50-22.5")</f>
      </c>
      <c r="C53" s="4" t="inlineStr">
        <is>
          <t>Não vendido</t>
        </is>
      </c>
      <c r="D53" s="4" t="inlineStr">
        <is>
          <t>4</t>
        </is>
      </c>
      <c r="E53" s="5" t="inlineStr">
        <is>
          <t>8.250,00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=HYPERLINK("https://www.leilaoonline.com.br/lote/detalhe/154724", "566")</f>
      </c>
      <c r="B54" s="4" t="s">
        <f>=HYPERLINK("https://www.leilaoonline.com.br/lote/detalhe/154724", "4 UND DE PNEUS AGRÍCOLAS; 24.5-32")</f>
      </c>
      <c r="C54" s="4" t="inlineStr">
        <is>
          <t>Vendido</t>
        </is>
      </c>
      <c r="D54" s="4" t="inlineStr">
        <is>
          <t>1</t>
        </is>
      </c>
      <c r="E54" s="5" t="inlineStr">
        <is>
          <t>12.000,00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=HYPERLINK("https://www.leilaoonline.com.br/lote/detalhe/154725", "567")</f>
      </c>
      <c r="B55" s="4" t="s">
        <f>=HYPERLINK("https://www.leilaoonline.com.br/lote/detalhe/154725", "4 UND DE PNEUS AGRÍCOLAS; 540/80 R-38")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6.000,00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=HYPERLINK("https://www.leilaoonline.com.br/lote/detalhe/154726", "568")</f>
      </c>
      <c r="B56" s="4" t="s">
        <f>=HYPERLINK("https://www.leilaoonline.com.br/lote/detalhe/154726", "PNEU AGRICOLA; 17.5-25")</f>
      </c>
      <c r="C56" s="4" t="inlineStr">
        <is>
          <t>Vendido</t>
        </is>
      </c>
      <c r="D56" s="4" t="inlineStr">
        <is>
          <t>1</t>
        </is>
      </c>
      <c r="E56" s="5" t="inlineStr">
        <is>
          <t>1.500,00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=HYPERLINK("https://www.leilaoonline.com.br/lote/detalhe/154727", "569")</f>
      </c>
      <c r="B57" s="4" t="s">
        <f>=HYPERLINK("https://www.leilaoonline.com.br/lote/detalhe/154727", "10 UND DE PNEUS RODOVIARIOS; 9.00-20")</f>
      </c>
      <c r="C57" s="4" t="inlineStr">
        <is>
          <t>Vendido</t>
        </is>
      </c>
      <c r="D57" s="4" t="inlineStr">
        <is>
          <t>9</t>
        </is>
      </c>
      <c r="E57" s="5" t="inlineStr">
        <is>
          <t>5.200,00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=HYPERLINK("https://www.leilaoonline.com.br/lote/detalhe/154728", "570")</f>
      </c>
      <c r="B58" s="4" t="s">
        <f>=HYPERLINK("https://www.leilaoonline.com.br/lote/detalhe/154728", "PNEU RODOVIARIO; 1.000-20")</f>
      </c>
      <c r="C58" s="4" t="inlineStr">
        <is>
          <t>Vendido</t>
        </is>
      </c>
      <c r="D58" s="4" t="inlineStr">
        <is>
          <t>1</t>
        </is>
      </c>
      <c r="E58" s="5" t="inlineStr">
        <is>
          <t>400,00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=HYPERLINK("https://www.leilaoonline.com.br/lote/detalhe/154729", "571")</f>
      </c>
      <c r="B59" s="4" t="s">
        <f>=HYPERLINK("https://www.leilaoonline.com.br/lote/detalhe/154729", "5 UND DE PNEUS RODOVIARIOS; 385/95 R-24")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12.500,00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=HYPERLINK("https://www.leilaoonline.com.br/lote/detalhe/154730", "572")</f>
      </c>
      <c r="B60" s="4" t="s">
        <f>=HYPERLINK("https://www.leilaoonline.com.br/lote/detalhe/154730", "30 UND DE PNEUS RODOVIARIOS; 275/80 R-22.5")</f>
      </c>
      <c r="C60" s="4" t="inlineStr">
        <is>
          <t>Vendido</t>
        </is>
      </c>
      <c r="D60" s="4" t="inlineStr">
        <is>
          <t>2</t>
        </is>
      </c>
      <c r="E60" s="5" t="inlineStr">
        <is>
          <t>24.150,00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=HYPERLINK("https://www.leilaoonline.com.br/lote/detalhe/154731", "573")</f>
      </c>
      <c r="B61" s="4" t="s">
        <f>=HYPERLINK("https://www.leilaoonline.com.br/lote/detalhe/154731", "63 UND DE PNEUS RODOVIARIOS; 275/80 R-22.5")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22.050,00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=HYPERLINK("https://www.leilaoonline.com.br/lote/detalhe/154732", "574")</f>
      </c>
      <c r="B62" s="4" t="s">
        <f>=HYPERLINK("https://www.leilaoonline.com.br/lote/detalhe/154732", "37 UND DE PNEUS RODOVIARIOS; 295/80 R-22.5")</f>
      </c>
      <c r="C62" s="4" t="inlineStr">
        <is>
          <t>Vendido</t>
        </is>
      </c>
      <c r="D62" s="4" t="inlineStr">
        <is>
          <t>4</t>
        </is>
      </c>
      <c r="E62" s="5" t="inlineStr">
        <is>
          <t>13.200,00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=HYPERLINK("https://www.leilaoonline.com.br/lote/detalhe/154733", "575")</f>
      </c>
      <c r="B63" s="4" t="s">
        <f>=HYPERLINK("https://www.leilaoonline.com.br/lote/detalhe/154733", "20 UND DE PNEUS RODOVIARIOS; 11.00-22")</f>
      </c>
      <c r="C63" s="4" t="inlineStr">
        <is>
          <t>Vendido</t>
        </is>
      </c>
      <c r="D63" s="4" t="inlineStr">
        <is>
          <t>6</t>
        </is>
      </c>
      <c r="E63" s="5" t="inlineStr">
        <is>
          <t>10.550,00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=HYPERLINK("https://www.leilaoonline.com.br/lote/detalhe/154734", "576")</f>
      </c>
      <c r="B64" s="4" t="s">
        <f>=HYPERLINK("https://www.leilaoonline.com.br/lote/detalhe/154734", "2 UND DE PNEUS AGRÍCOLAS; 18.4-38")</f>
      </c>
      <c r="C64" s="4" t="inlineStr">
        <is>
          <t>Vendido</t>
        </is>
      </c>
      <c r="D64" s="4" t="inlineStr">
        <is>
          <t>21</t>
        </is>
      </c>
      <c r="E64" s="5" t="inlineStr">
        <is>
          <t>5.000,00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=HYPERLINK("https://www.leilaoonline.com.br/lote/detalhe/154735", "577")</f>
      </c>
      <c r="B65" s="4" t="s">
        <f>=HYPERLINK("https://www.leilaoonline.com.br/lote/detalhe/154735", "7 UND DE PNEUS AGRÍCOLAS; 18.4-26")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7.150,00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=HYPERLINK("https://www.leilaoonline.com.br/lote/detalhe/154736", "578")</f>
      </c>
      <c r="B66" s="4" t="s">
        <f>=HYPERLINK("https://www.leilaoonline.com.br/lote/detalhe/154736", "14 UND DE PNEUS AGRÍCOLAS; 600/50 22.5")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18.000,00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=HYPERLINK("https://www.leilaoonline.com.br/lote/detalhe/154737", "579")</f>
      </c>
      <c r="B67" s="4" t="s">
        <f>=HYPERLINK("https://www.leilaoonline.com.br/lote/detalhe/154737", "11 UND DE PNEUS DIVERSOS MAQUINAS; 35.5LB32")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5.500,00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=HYPERLINK("https://www.leilaoonline.com.br/lote/detalhe/154738", "580")</f>
      </c>
      <c r="B68" s="4" t="s">
        <f>=HYPERLINK("https://www.leilaoonline.com.br/lote/detalhe/154738", "2 PNEUS 270/95 R38 C/RODA")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4.000,00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=HYPERLINK("https://www.leilaoonline.com.br/lote/detalhe/154739", "581")</f>
      </c>
      <c r="B69" s="4" t="s">
        <f>=HYPERLINK("https://www.leilaoonline.com.br/lote/detalhe/154739", "CARROCERIA DE MADEIRA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5.000,00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=HYPERLINK("https://www.leilaoonline.com.br/lote/detalhe/154740", "582")</f>
      </c>
      <c r="B70" s="4" t="s">
        <f>=HYPERLINK("https://www.leilaoonline.com.br/lote/detalhe/154740", "21 UND DE CAMPANAS")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2.100,00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=HYPERLINK("https://www.leilaoonline.com.br/lote/detalhe/154773", "583")</f>
      </c>
      <c r="B71" s="4" t="s">
        <f>=HYPERLINK("https://www.leilaoonline.com.br/lote/detalhe/154773", "4 UND DE PNEUS AGRÍCOLAS; 15.5-38 - GOODYEAR - DYNA TORQUE III")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4.000,00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=HYPERLINK("https://www.leilaoonline.com.br/lote/detalhe/154774", "584")</f>
      </c>
      <c r="B72" s="4" t="s">
        <f>=HYPERLINK("https://www.leilaoonline.com.br/lote/detalhe/154774", "2 UND DE PNEUS AGRÍCOLAS; 20.8-38 - TITAN - ARROIZEIRO ")</f>
      </c>
      <c r="C72" s="4" t="inlineStr">
        <is>
          <t>Vendido</t>
        </is>
      </c>
      <c r="D72" s="4" t="inlineStr">
        <is>
          <t>1</t>
        </is>
      </c>
      <c r="E72" s="5" t="inlineStr">
        <is>
          <t>4.000,00</t>
        </is>
      </c>
      <c r="F72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2026-04-30T16:50:34.00Z</dcterms:created>
  <dc:creator>Tellks Tecnologia</dc:creator>
  <cp:revision>0</cp:revision>
</cp:coreProperties>
</file>