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MB - SAVEIRO - GOL - DUSTER - TRATORES BH180 -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=HYPERLINK("https://www.leilaoonline.com.br/lote/detalhe/163280", "19300")</f>
      </c>
      <c r="B11" s="4" t="s">
        <f>=HYPERLINK("https://www.leilaoonline.com.br/lote/detalhe/163280", " VOLKSWAGEM NOVO GOL TL MCV, ANO 2017/2018; BRANCO. - EQP. 912274 LOC. SANTA ADÉLIA/SP")</f>
      </c>
      <c r="C11" s="4" t="inlineStr">
        <is>
          <t>Vendido</t>
        </is>
      </c>
      <c r="D11" s="4" t="inlineStr">
        <is>
          <t>15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=HYPERLINK("https://www.leilaoonline.com.br/lote/detalhe/163286", "19301")</f>
      </c>
      <c r="B12" s="4" t="s">
        <f>=HYPERLINK("https://www.leilaoonline.com.br/lote/detalhe/163286", " VOLKSWAGEM NOVA SAVEIRO RB MBVS, ANO 2019/2020; BRANCO. - EQP. 944222. -  LOC. SANTA ADÉLIA/SP")</f>
      </c>
      <c r="C12" s="4" t="inlineStr">
        <is>
          <t>Vendido</t>
        </is>
      </c>
      <c r="D12" s="4" t="inlineStr">
        <is>
          <t>16</t>
        </is>
      </c>
      <c r="E12" s="5" t="inlineStr">
        <is>
          <t>35.500,00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=HYPERLINK("https://www.leilaoonline.com.br/lote/detalhe/163285", "19302")</f>
      </c>
      <c r="B13" s="4" t="s">
        <f>=HYPERLINK("https://www.leilaoonline.com.br/lote/detalhe/163285", " VOLKSWAGEM NOVA SAVEIRO RB MBVS, ANO 2019/2020; BRANCO. - EQP. 944214. - LOC. SANTA ADÉLIA/SP")</f>
      </c>
      <c r="C13" s="4" t="inlineStr">
        <is>
          <t>Vendido</t>
        </is>
      </c>
      <c r="D13" s="4" t="inlineStr">
        <is>
          <t>13</t>
        </is>
      </c>
      <c r="E13" s="5" t="inlineStr">
        <is>
          <t>32.100,00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=HYPERLINK("https://www.leilaoonline.com.br/lote/detalhe/163283", "19303")</f>
      </c>
      <c r="B14" s="4" t="s">
        <f>=HYPERLINK("https://www.leilaoonline.com.br/lote/detalhe/163283", " RENAULT DUSTER 20 DK 4X4, ANO 2017/2018; BRANCO. - EQP. 905002. -  LOC. SANTA ADÉLIA/SP")</f>
      </c>
      <c r="C14" s="4" t="inlineStr">
        <is>
          <t>Vendido</t>
        </is>
      </c>
      <c r="D14" s="4" t="inlineStr">
        <is>
          <t>14</t>
        </is>
      </c>
      <c r="E14" s="5" t="inlineStr">
        <is>
          <t>32.000,00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=HYPERLINK("https://www.leilaoonline.com.br/lote/detalhe/163288", "19304")</f>
      </c>
      <c r="B15" s="4" t="s">
        <f>=HYPERLINK("https://www.leilaoonline.com.br/lote/detalhe/163288", " RENAULT DUSTER 20 DK 4X4, ANO 2019/2020; BRANCO. - EQP. 905004. -  LOC. SANTA ADÉLIA/SP")</f>
      </c>
      <c r="C15" s="4" t="inlineStr">
        <is>
          <t>Vendido</t>
        </is>
      </c>
      <c r="D15" s="4" t="inlineStr">
        <is>
          <t>6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=HYPERLINK("https://www.leilaoonline.com.br/lote/detalhe/163287", "19305")</f>
      </c>
      <c r="B16" s="4" t="s">
        <f>=HYPERLINK("https://www.leilaoonline.com.br/lote/detalhe/163287", " VOLKSWAGEM NOVA SAVEIRO RB MBVS, ANO 2019/2020; BRANCO. - EQP. 944208. - LOC. SANTA ADÉLIA/SP")</f>
      </c>
      <c r="C16" s="4" t="inlineStr">
        <is>
          <t>Vendido</t>
        </is>
      </c>
      <c r="D16" s="4" t="inlineStr">
        <is>
          <t>13</t>
        </is>
      </c>
      <c r="E16" s="5" t="inlineStr">
        <is>
          <t>32.600,00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=HYPERLINK("https://www.leilaoonline.com.br/lote/detalhe/163278", "19306")</f>
      </c>
      <c r="B17" s="4" t="s">
        <f>=HYPERLINK("https://www.leilaoonline.com.br/lote/detalhe/163278", " VOLKSWAGEM NOVA SAVEIRO RB MBVS, ANO 2019/2020; BRANCO. - EQP. 944215. - LOC. SANTA ADÉLIA/SP")</f>
      </c>
      <c r="C17" s="4" t="inlineStr">
        <is>
          <t>Vendido</t>
        </is>
      </c>
      <c r="D17" s="4" t="inlineStr">
        <is>
          <t>19</t>
        </is>
      </c>
      <c r="E17" s="5" t="inlineStr">
        <is>
          <t>38.000,00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=HYPERLINK("https://www.leilaoonline.com.br/lote/detalhe/163274", "19307")</f>
      </c>
      <c r="B18" s="4" t="s">
        <f>=HYPERLINK("https://www.leilaoonline.com.br/lote/detalhe/163274", " VOLKSWAGEM NOVA SAVEIRO RB MBVS, ANO 2019/2020; BRANCO. - EQP. - 944206. - LOC. SANTA ADÉLIA/SP")</f>
      </c>
      <c r="C18" s="4" t="inlineStr">
        <is>
          <t>Vendido</t>
        </is>
      </c>
      <c r="D18" s="4" t="inlineStr">
        <is>
          <t>21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=HYPERLINK("https://www.leilaoonline.com.br/lote/detalhe/163272", "19308")</f>
      </c>
      <c r="B19" s="4" t="s">
        <f>=HYPERLINK("https://www.leilaoonline.com.br/lote/detalhe/163272", " VOLKSWAGEM NOVA SAVEIRO RB MBVS, ANO 2019/2020; BRANCO. - EQP. 944207. -  LOC. SANTA ADÉLIA/SP")</f>
      </c>
      <c r="C19" s="4" t="inlineStr">
        <is>
          <t>Vendido</t>
        </is>
      </c>
      <c r="D19" s="4" t="inlineStr">
        <is>
          <t>18</t>
        </is>
      </c>
      <c r="E19" s="5" t="inlineStr">
        <is>
          <t>37.000,00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=HYPERLINK("https://www.leilaoonline.com.br/lote/detalhe/163275", "19309")</f>
      </c>
      <c r="B20" s="4" t="s">
        <f>=HYPERLINK("https://www.leilaoonline.com.br/lote/detalhe/163275", " VOLKSWAGEM NOVA SAVEIRO RB MBVS, ANO 2019/2020; BRANCO. - EQP. 944210. - LOC. SANTA ADÉLIA/SP")</f>
      </c>
      <c r="C20" s="4" t="inlineStr">
        <is>
          <t>Vendido</t>
        </is>
      </c>
      <c r="D20" s="4" t="inlineStr">
        <is>
          <t>15</t>
        </is>
      </c>
      <c r="E20" s="5" t="inlineStr">
        <is>
          <t>34.000,00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=HYPERLINK("https://www.leilaoonline.com.br/lote/detalhe/163268", "19310")</f>
      </c>
      <c r="B21" s="4" t="s">
        <f>=HYPERLINK("https://www.leilaoonline.com.br/lote/detalhe/163268", " VOLKSWAGEM NOVA SAVEIRO RB MBVS, ANO 2019/2020; BRANCO. - EQP. 944209. - LOC. SANTA ADÉLIA/SP")</f>
      </c>
      <c r="C21" s="4" t="inlineStr">
        <is>
          <t>Vendido</t>
        </is>
      </c>
      <c r="D21" s="4" t="inlineStr">
        <is>
          <t>16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=HYPERLINK("https://www.leilaoonline.com.br/lote/detalhe/163284", "19311")</f>
      </c>
      <c r="B22" s="4" t="s">
        <f>=HYPERLINK("https://www.leilaoonline.com.br/lote/detalhe/163284", " CAMINHÃO VOLVO FM 440 6X4T, ANO 2010/2010; BRANCO. - EQP. 104658 LOC. SANTA ADÉLIA/SP")</f>
      </c>
      <c r="C22" s="4" t="inlineStr">
        <is>
          <t>Vendido</t>
        </is>
      </c>
      <c r="D22" s="4" t="inlineStr">
        <is>
          <t>48</t>
        </is>
      </c>
      <c r="E22" s="5" t="inlineStr">
        <is>
          <t>105.000,00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=HYPERLINK("https://www.leilaoonline.com.br/lote/detalhe/163289", "19312")</f>
      </c>
      <c r="B23" s="4" t="s">
        <f>=HYPERLINK("https://www.leilaoonline.com.br/lote/detalhe/163289", " CAMINHÃO VOLVO FM 440 6X4T, ANO 2008/2009; BRANCO. - EQP. 104648. - LOC. SANTA ADÉLIA/SP")</f>
      </c>
      <c r="C23" s="4" t="inlineStr">
        <is>
          <t>Vendido</t>
        </is>
      </c>
      <c r="D23" s="4" t="inlineStr">
        <is>
          <t>50</t>
        </is>
      </c>
      <c r="E23" s="5" t="inlineStr">
        <is>
          <t>98.000,00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=HYPERLINK("https://www.leilaoonline.com.br/lote/detalhe/163265", "19313")</f>
      </c>
      <c r="B24" s="4" t="s">
        <f>=HYPERLINK("https://www.leilaoonline.com.br/lote/detalhe/163265", " CAMINHÃO MERCEDES BENZ AXOR 3344S 6X4, ANO 2012/2011; BRANCO. - EQP. 100431  - LOC. SANTA ADÉLIA/SP")</f>
      </c>
      <c r="C24" s="4" t="inlineStr">
        <is>
          <t>Vendido</t>
        </is>
      </c>
      <c r="D24" s="4" t="inlineStr">
        <is>
          <t>21</t>
        </is>
      </c>
      <c r="E24" s="5" t="inlineStr">
        <is>
          <t>125.000,00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=HYPERLINK("https://www.leilaoonline.com.br/lote/detalhe/163266", "19314")</f>
      </c>
      <c r="B25" s="4" t="s">
        <f>=HYPERLINK("https://www.leilaoonline.com.br/lote/detalhe/163266", " CAMINHÃO MERCEDES BENZ AXOR 3344S 6X4, ANO 2012/2012; BRANCO. - EQP. 100439  - LOC. SANTA ADÉLIA/SP")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132.000,00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=HYPERLINK("https://www.leilaoonline.com.br/lote/detalhe/163267", "19315")</f>
      </c>
      <c r="B26" s="4" t="s">
        <f>=HYPERLINK("https://www.leilaoonline.com.br/lote/detalhe/163267", " TRATOR VALTRA BH 180 4X4, ANO 2012/2012. - EQP. 505321. - LOC. SANTA ADÉLIA/SP")</f>
      </c>
      <c r="C26" s="4" t="inlineStr">
        <is>
          <t>Vendido</t>
        </is>
      </c>
      <c r="D26" s="4" t="inlineStr">
        <is>
          <t>143</t>
        </is>
      </c>
      <c r="E26" s="5" t="inlineStr">
        <is>
          <t>223.000,00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=HYPERLINK("https://www.leilaoonline.com.br/lote/detalhe/163270", "19316")</f>
      </c>
      <c r="B27" s="4" t="s">
        <f>=HYPERLINK("https://www.leilaoonline.com.br/lote/detalhe/163270", " TRATOR VALTRA BH 180 4X4, ANO 2012/2012. - EQP. 505302. - LOC. SANTA ADÉLIA/SP")</f>
      </c>
      <c r="C27" s="4" t="inlineStr">
        <is>
          <t>Vendido</t>
        </is>
      </c>
      <c r="D27" s="4" t="inlineStr">
        <is>
          <t>122</t>
        </is>
      </c>
      <c r="E27" s="5" t="inlineStr">
        <is>
          <t>207.000,00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=HYPERLINK("https://www.leilaoonline.com.br/lote/detalhe/163269", "19317")</f>
      </c>
      <c r="B28" s="4" t="s">
        <f>=HYPERLINK("https://www.leilaoonline.com.br/lote/detalhe/163269", " CAMINHÃO VOLVO FH 540 6X4T, ANO 2018/2018; BRANCO. - EQP. 104881. -  LOC. SANTA ADÉLIA/SP")</f>
      </c>
      <c r="C28" s="4" t="inlineStr">
        <is>
          <t>Vendido</t>
        </is>
      </c>
      <c r="D28" s="4" t="inlineStr">
        <is>
          <t>10</t>
        </is>
      </c>
      <c r="E28" s="5" t="inlineStr">
        <is>
          <t>272.500,00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=HYPERLINK("https://www.leilaoonline.com.br/lote/detalhe/163276", "19318")</f>
      </c>
      <c r="B29" s="4" t="s">
        <f>=HYPERLINK("https://www.leilaoonline.com.br/lote/detalhe/163276", " CAMINHÃO VOLVO FH 540 6X4T, ANO 2018/2018; BRANCO. - EQP. 104883. -  LOC. SANTA ADÉLIA/SP")</f>
      </c>
      <c r="C29" s="4" t="inlineStr">
        <is>
          <t>Vendido</t>
        </is>
      </c>
      <c r="D29" s="4" t="inlineStr">
        <is>
          <t>4</t>
        </is>
      </c>
      <c r="E29" s="5" t="inlineStr">
        <is>
          <t>300.000,00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=HYPERLINK("https://www.leilaoonline.com.br/lote/detalhe/163281", "19319")</f>
      </c>
      <c r="B30" s="4" t="s">
        <f>=HYPERLINK("https://www.leilaoonline.com.br/lote/detalhe/163281", " CAMINHÃO VOLVO FH 540 6X4T, ANO 2018/2018; BRANCO. - EQP. 104885. -  LOC. SANTA ADÉLIA/SP")</f>
      </c>
      <c r="C30" s="4" t="inlineStr">
        <is>
          <t>Vendido</t>
        </is>
      </c>
      <c r="D30" s="4" t="inlineStr">
        <is>
          <t>25</t>
        </is>
      </c>
      <c r="E30" s="5" t="inlineStr">
        <is>
          <t>310.000,00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=HYPERLINK("https://www.leilaoonline.com.br/lote/detalhe/163273", "19320")</f>
      </c>
      <c r="B31" s="4" t="s">
        <f>=HYPERLINK("https://www.leilaoonline.com.br/lote/detalhe/163273", " CAMINHÃO VOLVO FH 540 6X4T, ANO 2018/2018; BRANCO. - EQP. 104882. -  LOC. SANTA ADÉLIA/SP")</f>
      </c>
      <c r="C31" s="4" t="inlineStr">
        <is>
          <t>Vendido</t>
        </is>
      </c>
      <c r="D31" s="4" t="inlineStr">
        <is>
          <t>28</t>
        </is>
      </c>
      <c r="E31" s="5" t="inlineStr">
        <is>
          <t>317.500,00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=HYPERLINK("https://www.leilaoonline.com.br/lote/detalhe/163279", "19321")</f>
      </c>
      <c r="B32" s="4" t="s">
        <f>=HYPERLINK("https://www.leilaoonline.com.br/lote/detalhe/163279", " CAMINHÃO VOLVO FH 540 6X4T, ANO 2018/2018; BRANCO. - EQP. 104886. - LOC. SANTA ADÉLIA/SP")</f>
      </c>
      <c r="C32" s="4" t="inlineStr">
        <is>
          <t>Vendido</t>
        </is>
      </c>
      <c r="D32" s="4" t="inlineStr">
        <is>
          <t>16</t>
        </is>
      </c>
      <c r="E32" s="5" t="inlineStr">
        <is>
          <t>287.500,00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=HYPERLINK("https://www.leilaoonline.com.br/lote/detalhe/163271", "19322")</f>
      </c>
      <c r="B33" s="4" t="s">
        <f>=HYPERLINK("https://www.leilaoonline.com.br/lote/detalhe/163271", " CAMINHÃO VOLVO FM 440 6X4T, ANO 2010/2010; BRANCO. - EQP. 104667. - LOC. SANTA ADÉLIA/SP")</f>
      </c>
      <c r="C33" s="4" t="inlineStr">
        <is>
          <t>Vendido</t>
        </is>
      </c>
      <c r="D33" s="4" t="inlineStr">
        <is>
          <t>60</t>
        </is>
      </c>
      <c r="E33" s="5" t="inlineStr">
        <is>
          <t>113.000,00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=HYPERLINK("https://www.leilaoonline.com.br/lote/detalhe/163277", "19323")</f>
      </c>
      <c r="B34" s="4" t="s">
        <f>=HYPERLINK("https://www.leilaoonline.com.br/lote/detalhe/163277", " EMPILHADEIRA HYSTER H120, ANO 2008/2008. - EQP. 605143  LOC. SANTA ADÉLIA/SP")</f>
      </c>
      <c r="C34" s="4" t="inlineStr">
        <is>
          <t>Vendido</t>
        </is>
      </c>
      <c r="D34" s="4" t="inlineStr">
        <is>
          <t>14</t>
        </is>
      </c>
      <c r="E34" s="5" t="inlineStr">
        <is>
          <t>28.000,00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=HYPERLINK("https://www.leilaoonline.com.br/lote/detalhe/163282", "19324")</f>
      </c>
      <c r="B35" s="4" t="s">
        <f>=HYPERLINK("https://www.leilaoonline.com.br/lote/detalhe/163282", " EMPILHADEIRA HYSTER H120. - EQP. 605146 -  LOC. SANTA ADÉLIA/SP")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23.000,00</t>
        </is>
      </c>
      <c r="F3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2026-06-19T10:57:18.00Z</dcterms:created>
  <dc:creator>Tellks Tecnologia</dc:creator>
  <cp:revision>0</cp:revision>
</cp:coreProperties>
</file>