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=HYPERLINK("https://www.leilaoonline.com.br/lote/detalhe/694", "4460")</f>
      </c>
      <c r="B11" s="4" t="s">
        <f>=HYPERLINK("https://www.leilaoonline.com.br/lote/detalhe/694", " BANHO MARIA E BALÇÕES, UTENSILIO DIVERSOS E MAQUINAS PARA COZINHA INDUSTRIAL S/FR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=HYPERLINK("https://www.leilaoonline.com.br/lote/detalhe/698", "4461")</f>
      </c>
      <c r="B12" s="4" t="s">
        <f>=HYPERLINK("https://www.leilaoonline.com.br/lote/detalhe/698", " FREEZE, MAQUINAS DE SUCO E OUTROS SEM FROTA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=HYPERLINK("https://www.leilaoonline.com.br/lote/detalhe/696", "4462")</f>
      </c>
      <c r="B13" s="4" t="s">
        <f>=HYPERLINK("https://www.leilaoonline.com.br/lote/detalhe/696", " COIFA, FOGÃO, FORNO, SUCATA DE INOX SEM FROTA")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=HYPERLINK("https://www.leilaoonline.com.br/lote/detalhe/783", "4463")</f>
      </c>
      <c r="B14" s="4" t="s">
        <f>=HYPERLINK("https://www.leilaoonline.com.br/lote/detalhe/783", " IMPLEMENTO COBRIDOR, FR67113 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=HYPERLINK("https://www.leilaoonline.com.br/lote/detalhe/784", "4464")</f>
      </c>
      <c r="B15" s="4" t="s">
        <f>=HYPERLINK("https://www.leilaoonline.com.br/lote/detalhe/784", " VALMET 1580 4X4, ANO 1996, FR50879  ")</f>
      </c>
      <c r="C15" s="4" t="inlineStr">
        <is>
          <t>Vendido</t>
        </is>
      </c>
      <c r="D15" s="4" t="inlineStr">
        <is>
          <t>65</t>
        </is>
      </c>
      <c r="E15" s="5" t="inlineStr">
        <is>
          <t>24.250,00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=HYPERLINK("https://www.leilaoonline.com.br/lote/detalhe/787", "4465")</f>
      </c>
      <c r="B16" s="4" t="s">
        <f>=HYPERLINK("https://www.leilaoonline.com.br/lote/detalhe/787", " VALMET 1780 4X4, ANO 2005, FR50888  ")</f>
      </c>
      <c r="C16" s="4" t="inlineStr">
        <is>
          <t>Vendido</t>
        </is>
      </c>
      <c r="D16" s="4" t="inlineStr">
        <is>
          <t>58</t>
        </is>
      </c>
      <c r="E16" s="5" t="inlineStr">
        <is>
          <t>24.250,00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=HYPERLINK("https://www.leilaoonline.com.br/lote/detalhe/782", "4466")</f>
      </c>
      <c r="B17" s="4" t="s">
        <f>=HYPERLINK("https://www.leilaoonline.com.br/lote/detalhe/782", " DOLLY FACHINNI, ANO 1995, FR121901, (SEM DOCUMENTO)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=HYPERLINK("https://www.leilaoonline.com.br/lote/detalhe/785", "4467")</f>
      </c>
      <c r="B18" s="4" t="s">
        <f>=HYPERLINK("https://www.leilaoonline.com.br/lote/detalhe/785", " CARRETA SERVIÇOS DIVERSOS, ANO 1984, FR57186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=HYPERLINK("https://www.leilaoonline.com.br/lote/detalhe/786", "4468")</f>
      </c>
      <c r="B19" s="4" t="s">
        <f>=HYPERLINK("https://www.leilaoonline.com.br/lote/detalhe/786", " DOLLY USICAMP, ANO 2006, FR22620,  (SEM DOCUMENTO) 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=HYPERLINK("https://www.leilaoonline.com.br/lote/detalhe/806", "4469")</f>
      </c>
      <c r="B20" s="4" t="s">
        <f>=HYPERLINK("https://www.leilaoonline.com.br/lote/detalhe/806", " CENTRIFUGA DE VINHO, S/FR")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=HYPERLINK("https://www.leilaoonline.com.br/lote/detalhe/809", "4470")</f>
      </c>
      <c r="B21" s="4" t="s">
        <f>=HYPERLINK("https://www.leilaoonline.com.br/lote/detalhe/809", " CENTRIFUGA DE VINHO, S/FR")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=HYPERLINK("https://www.leilaoonline.com.br/lote/detalhe/791", "5397")</f>
      </c>
      <c r="B22" s="4" t="s">
        <f>=HYPERLINK("https://www.leilaoonline.com.br/lote/detalhe/791", " REB. RODOVIARIA 7,60M CANA INT; ANO 1988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=HYPERLINK("https://www.leilaoonline.com.br/lote/detalhe/789", "5398")</f>
      </c>
      <c r="B23" s="4" t="s">
        <f>=HYPERLINK("https://www.leilaoonline.com.br/lote/detalhe/789", " REB. CAMAQ 7,50M, ANO 1994,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=HYPERLINK("https://www.leilaoonline.com.br/lote/detalhe/788", "5399")</f>
      </c>
      <c r="B24" s="4" t="s">
        <f>=HYPERLINK("https://www.leilaoonline.com.br/lote/detalhe/788", " REB. RODOVIARIA 7,60M CANA INT, ANO 1988,")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=HYPERLINK("https://www.leilaoonline.com.br/lote/detalhe/792", "5400")</f>
      </c>
      <c r="B25" s="4" t="s">
        <f>=HYPERLINK("https://www.leilaoonline.com.br/lote/detalhe/792", " REB. FACCHINI 7,50M CANA INT;ANO 1994,")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=HYPERLINK("https://www.leilaoonline.com.br/lote/detalhe/793", "5401")</f>
      </c>
      <c r="B26" s="4" t="s">
        <f>=HYPERLINK("https://www.leilaoonline.com.br/lote/detalhe/793", " REB. CANA PICADA, ANO 1993,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=HYPERLINK("https://www.leilaoonline.com.br/lote/detalhe/790", "5404")</f>
      </c>
      <c r="B27" s="4" t="s">
        <f>=HYPERLINK("https://www.leilaoonline.com.br/lote/detalhe/790", " REB. CANA PICADA, ANO1991,")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=HYPERLINK("https://www.leilaoonline.com.br/lote/detalhe/795", "5405")</f>
      </c>
      <c r="B28" s="4" t="s">
        <f>=HYPERLINK("https://www.leilaoonline.com.br/lote/detalhe/795", " REB. 7,60 M CARROC DE MAD C SECA, FR121100, ATIVO20743")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=HYPERLINK("https://www.leilaoonline.com.br/lote/detalhe/794", "5406")</f>
      </c>
      <c r="B29" s="4" t="s">
        <f>=HYPERLINK("https://www.leilaoonline.com.br/lote/detalhe/794", " REB. RODOVIARIA 7,60M CANA INT, ANO 1987,")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=HYPERLINK("https://www.leilaoonline.com.br/lote/detalhe/799", "5407")</f>
      </c>
      <c r="B30" s="4" t="s">
        <f>=HYPERLINK("https://www.leilaoonline.com.br/lote/detalhe/799", " REB. CANA PICADA, ANO 1993,  FR121118, ATIVO21222")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=HYPERLINK("https://www.leilaoonline.com.br/lote/detalhe/798", "5408")</f>
      </c>
      <c r="B31" s="4" t="s">
        <f>=HYPERLINK("https://www.leilaoonline.com.br/lote/detalhe/798", " REB. FACCHINI 7,50M CANA INT, ANO 1994,")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=HYPERLINK("https://www.leilaoonline.com.br/lote/detalhe/797", "5409")</f>
      </c>
      <c r="B32" s="4" t="s">
        <f>=HYPERLINK("https://www.leilaoonline.com.br/lote/detalhe/797", " REB. CANA PICADA, ANO 1994,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=HYPERLINK("https://www.leilaoonline.com.br/lote/detalhe/796", "5410")</f>
      </c>
      <c r="B33" s="4" t="s">
        <f>=HYPERLINK("https://www.leilaoonline.com.br/lote/detalhe/796", " REB. CAMAQ 7,50M CANA INT; ANO 1994,")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=HYPERLINK("https://www.leilaoonline.com.br/lote/detalhe/800", "5412")</f>
      </c>
      <c r="B34" s="4" t="s">
        <f>=HYPERLINK("https://www.leilaoonline.com.br/lote/detalhe/800", " REB. FACCHINI 7,50M CANA INT. ANO 1994,")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=HYPERLINK("https://www.leilaoonline.com.br/lote/detalhe/753", "8226")</f>
      </c>
      <c r="B35" s="4" t="s">
        <f>=HYPERLINK("https://www.leilaoonline.com.br/lote/detalhe/753", " M.BENZ 2213, CARROCERIA MADEIRA, ANO 1981 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=HYPERLINK("https://www.leilaoonline.com.br/lote/detalhe/754", "8249")</f>
      </c>
      <c r="B36" s="4" t="s">
        <f>=HYPERLINK("https://www.leilaoonline.com.br/lote/detalhe/754", " M.BENZ 2219 6X4, BASCULANTE, ANO 1983, PLACA BIS3458")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=HYPERLINK("https://www.leilaoonline.com.br/lote/detalhe/751", "8250")</f>
      </c>
      <c r="B37" s="4" t="s">
        <f>=HYPERLINK("https://www.leilaoonline.com.br/lote/detalhe/751", " MF 275 4X2, COM IMPLEMENTO, ANO 1993, FR30026")</f>
      </c>
      <c r="C37" s="4" t="inlineStr">
        <is>
          <t>Vendido</t>
        </is>
      </c>
      <c r="D37" s="4" t="inlineStr">
        <is>
          <t>89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=HYPERLINK("https://www.leilaoonline.com.br/lote/detalhe/756", "8251")</f>
      </c>
      <c r="B38" s="4" t="s">
        <f>=HYPERLINK("https://www.leilaoonline.com.br/lote/detalhe/756", " ESTRUTURA DE CARRINHO SERV. GERAIS - S/FR E ROSCAS DE IMPLEMENTO AGRÍCOLA - S/FR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=HYPERLINK("https://www.leilaoonline.com.br/lote/detalhe/769", "8252")</f>
      </c>
      <c r="B39" s="4" t="s">
        <f>=HYPERLINK("https://www.leilaoonline.com.br/lote/detalhe/769", "CARRETA DE ABRIGO FAB. PRÓPRIA ATIVO 50764, FR67038  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=HYPERLINK("https://www.leilaoonline.com.br/lote/detalhe/752", "8253")</f>
      </c>
      <c r="B40" s="4" t="s">
        <f>=HYPERLINK("https://www.leilaoonline.com.br/lote/detalhe/752", " CARRETA ABRIGO FAB.PRÓPRI FR67037")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=HYPERLINK("https://www.leilaoonline.com.br/lote/detalhe/755", "8254")</f>
      </c>
      <c r="B41" s="4" t="s">
        <f>=HYPERLINK("https://www.leilaoonline.com.br/lote/detalhe/755", " CARRETA ABRIGO FAB.PRÓPRI FR67040")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=HYPERLINK("https://www.leilaoonline.com.br/lote/detalhe/760", "8255")</f>
      </c>
      <c r="B42" s="4" t="s">
        <f>=HYPERLINK("https://www.leilaoonline.com.br/lote/detalhe/760", " CARRETA CALCARIO FR67065")</f>
      </c>
      <c r="C42" s="4" t="inlineStr">
        <is>
          <t>Vendido</t>
        </is>
      </c>
      <c r="D42" s="4" t="inlineStr">
        <is>
          <t>34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=HYPERLINK("https://www.leilaoonline.com.br/lote/detalhe/759", "8256")</f>
      </c>
      <c r="B43" s="4" t="s">
        <f>=HYPERLINK("https://www.leilaoonline.com.br/lote/detalhe/759", " QUEBRA LOMBO SERMAG")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=HYPERLINK("https://www.leilaoonline.com.br/lote/detalhe/758", "8257")</f>
      </c>
      <c r="B44" s="4" t="s">
        <f>=HYPERLINK("https://www.leilaoonline.com.br/lote/detalhe/758", " CULTIVADOR FR37955")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=HYPERLINK("https://www.leilaoonline.com.br/lote/detalhe/767", "8258")</f>
      </c>
      <c r="B45" s="4" t="s">
        <f>=HYPERLINK("https://www.leilaoonline.com.br/lote/detalhe/767", " ROÇADEIRA FR 57100 E BETONEIRA S/FR")</f>
      </c>
      <c r="C45" s="4" t="inlineStr">
        <is>
          <t>Vendido</t>
        </is>
      </c>
      <c r="D45" s="4" t="inlineStr">
        <is>
          <t>23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=HYPERLINK("https://www.leilaoonline.com.br/lote/detalhe/761", "8259")</f>
      </c>
      <c r="B46" s="4" t="s">
        <f>=HYPERLINK("https://www.leilaoonline.com.br/lote/detalhe/761", " CARRETA TRANS.TUBOS RAESA FR138912 E CARRETA ABRIGO FAB.PRÓPRI FR57279")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=HYPERLINK("https://www.leilaoonline.com.br/lote/detalhe/762", "8260")</f>
      </c>
      <c r="B47" s="4" t="s">
        <f>=HYPERLINK("https://www.leilaoonline.com.br/lote/detalhe/762", " CARRETA CALCARIO FR67127")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=HYPERLINK("https://www.leilaoonline.com.br/lote/detalhe/763", "8261")</f>
      </c>
      <c r="B48" s="4" t="s">
        <f>=HYPERLINK("https://www.leilaoonline.com.br/lote/detalhe/763", " CARRETA TORTA DE FILTRO, FR 38003 E CARRETA DE PLANTIO FR84813")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=HYPERLINK("https://www.leilaoonline.com.br/lote/detalhe/765", "8262")</f>
      </c>
      <c r="B49" s="4" t="s">
        <f>=HYPERLINK("https://www.leilaoonline.com.br/lote/detalhe/765", " CARRETA TORTA DE FILTRO FR139791/ 228065/ 67036")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=HYPERLINK("https://www.leilaoonline.com.br/lote/detalhe/757", "8263")</f>
      </c>
      <c r="B50" s="4" t="s">
        <f>=HYPERLINK("https://www.leilaoonline.com.br/lote/detalhe/757", " CAÇAMBA P/ CAM. BASCULANTE FR67137")</f>
      </c>
      <c r="C50" s="4" t="inlineStr">
        <is>
          <t>Vendido</t>
        </is>
      </c>
      <c r="D50" s="4" t="inlineStr">
        <is>
          <t>24</t>
        </is>
      </c>
      <c r="E50" s="5" t="inlineStr">
        <is>
          <t>4.650,00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=HYPERLINK("https://www.leilaoonline.com.br/lote/detalhe/766", "8264")</f>
      </c>
      <c r="B51" s="4" t="s">
        <f>=HYPERLINK("https://www.leilaoonline.com.br/lote/detalhe/766", " 2 CARROCERIA CANA INTEIRA FR67306/ FR140215   2 PARTES DE GRADE PEQUENA   1 ESTRUTURA DE CULTIVADOR   ESTRUTURA ESCARIFICADOR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=HYPERLINK("https://www.leilaoonline.com.br/lote/detalhe/764", "8265")</f>
      </c>
      <c r="B52" s="4" t="s">
        <f>=HYPERLINK("https://www.leilaoonline.com.br/lote/detalhe/764", " ROLO ARADOR IMOB. 054390")</f>
      </c>
      <c r="C52" s="4" t="inlineStr">
        <is>
          <t>Vendido</t>
        </is>
      </c>
      <c r="D52" s="4" t="inlineStr">
        <is>
          <t>21</t>
        </is>
      </c>
      <c r="E52" s="5" t="inlineStr">
        <is>
          <t>3.350,00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=HYPERLINK("https://www.leilaoonline.com.br/lote/detalhe/768", "8266")</f>
      </c>
      <c r="B53" s="4" t="s">
        <f>=HYPERLINK("https://www.leilaoonline.com.br/lote/detalhe/768", " 4 TANQUES DE AÇO NO ESTADO  LOCAL RAFARD/SP")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=HYPERLINK("https://www.leilaoonline.com.br/lote/detalhe/804", "8267")</f>
      </c>
      <c r="B54" s="4" t="s">
        <f>=HYPERLINK("https://www.leilaoonline.com.br/lote/detalhe/804", " JET AÇUCAR,S/FR")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=HYPERLINK("https://www.leilaoonline.com.br/lote/detalhe/811", "8271")</f>
      </c>
      <c r="B55" s="4" t="s">
        <f>=HYPERLINK("https://www.leilaoonline.com.br/lote/detalhe/811", "FREEZER, BANHO MARIA E OUTROS S/FR")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=HYPERLINK("https://www.leilaoonline.com.br/lote/detalhe/807", "9141")</f>
      </c>
      <c r="B56" s="4" t="s">
        <f>=HYPERLINK("https://www.leilaoonline.com.br/lote/detalhe/807", " CAT 416D RETRO ESCAVADEIRA, ANO  2003, ")</f>
      </c>
      <c r="C56" s="4" t="inlineStr">
        <is>
          <t>Não vendido</t>
        </is>
      </c>
      <c r="D56" s="4" t="inlineStr">
        <is>
          <t>46</t>
        </is>
      </c>
      <c r="E56" s="5" t="inlineStr">
        <is>
          <t>39.500,00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=HYPERLINK("https://www.leilaoonline.com.br/lote/detalhe/805", "9142")</f>
      </c>
      <c r="B57" s="4" t="s">
        <f>=HYPERLINK("https://www.leilaoonline.com.br/lote/detalhe/805", " ROLO COMPACTADOR, FR139871")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=HYPERLINK("https://www.leilaoonline.com.br/lote/detalhe/803", "9143")</f>
      </c>
      <c r="B58" s="4" t="s">
        <f>=HYPERLINK("https://www.leilaoonline.com.br/lote/detalhe/803", " TANQUE INDUSTRIAL, S/FR")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=HYPERLINK("https://www.leilaoonline.com.br/lote/detalhe/770", "15205")</f>
      </c>
      <c r="B59" s="4" t="s">
        <f>=HYPERLINK("https://www.leilaoonline.com.br/lote/detalhe/770", " CAMINHÃO M.BENZ 2216 6X4 C/ CAÇAMBA, ANO 1985, ")</f>
      </c>
      <c r="C59" s="4" t="inlineStr">
        <is>
          <t>Vendido</t>
        </is>
      </c>
      <c r="D59" s="4" t="inlineStr">
        <is>
          <t>100</t>
        </is>
      </c>
      <c r="E59" s="5" t="inlineStr">
        <is>
          <t>31.750,00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=HYPERLINK("https://www.leilaoonline.com.br/lote/detalhe/774", "15206")</f>
      </c>
      <c r="B60" s="4" t="s">
        <f>=HYPERLINK("https://www.leilaoonline.com.br/lote/detalhe/774", " CAMINHÃO M.BENZ 2220 6X4 C/ CARROC. CANA. INTEIRA, ANO 1988, ")</f>
      </c>
      <c r="C60" s="4" t="inlineStr">
        <is>
          <t>Vendido</t>
        </is>
      </c>
      <c r="D60" s="4" t="inlineStr">
        <is>
          <t>65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=HYPERLINK("https://www.leilaoonline.com.br/lote/detalhe/772", "15207")</f>
      </c>
      <c r="B61" s="4" t="s">
        <f>=HYPERLINK("https://www.leilaoonline.com.br/lote/detalhe/772", " CAMINHÃO M.BENZ 2219 6X4 ₢/ CARROC. CANA. INTEIRA, ANO 1986")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=HYPERLINK("https://www.leilaoonline.com.br/lote/detalhe/775", "15208")</f>
      </c>
      <c r="B62" s="4" t="s">
        <f>=HYPERLINK("https://www.leilaoonline.com.br/lote/detalhe/775", " CAMINHÃO M.BENZ 2220 6X4 C/ CARROC. CANA. INTEIRA, ANO 1988, ")</f>
      </c>
      <c r="C62" s="4" t="inlineStr">
        <is>
          <t>Vendido</t>
        </is>
      </c>
      <c r="D62" s="4" t="inlineStr">
        <is>
          <t>51</t>
        </is>
      </c>
      <c r="E62" s="5" t="inlineStr">
        <is>
          <t>23.250,00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=HYPERLINK("https://www.leilaoonline.com.br/lote/detalhe/773", "15209")</f>
      </c>
      <c r="B63" s="4" t="s">
        <f>=HYPERLINK("https://www.leilaoonline.com.br/lote/detalhe/773", " CAMINHÃO M.BENZ 2220 6X4, C/ CARROC. CANA. INTEIRA, ANO 1987")</f>
      </c>
      <c r="C63" s="4" t="inlineStr">
        <is>
          <t>Vendido</t>
        </is>
      </c>
      <c r="D63" s="4" t="inlineStr">
        <is>
          <t>57</t>
        </is>
      </c>
      <c r="E63" s="5" t="inlineStr">
        <is>
          <t>23.250,00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=HYPERLINK("https://www.leilaoonline.com.br/lote/detalhe/777", "15210")</f>
      </c>
      <c r="B64" s="4" t="s">
        <f>=HYPERLINK("https://www.leilaoonline.com.br/lote/detalhe/777", " CARRETA SERVIÇOS DIVERSOS, ANO 1999, FR55626")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=HYPERLINK("https://www.leilaoonline.com.br/lote/detalhe/771", "15211")</f>
      </c>
      <c r="B65" s="4" t="s">
        <f>=HYPERLINK("https://www.leilaoonline.com.br/lote/detalhe/771", " CARRETINHA SERV. GERAIS - S/FR E CARRETA CACAMBA S/FR 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=HYPERLINK("https://www.leilaoonline.com.br/lote/detalhe/779", "15212")</f>
      </c>
      <c r="B66" s="4" t="s">
        <f>=HYPERLINK("https://www.leilaoonline.com.br/lote/detalhe/779", " MOTO BOMBA OM 352 E SUCATA DE MOTO BOMBA, ANO 1995, FR55322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=HYPERLINK("https://www.leilaoonline.com.br/lote/detalhe/780", "15213")</f>
      </c>
      <c r="B67" s="4" t="s">
        <f>=HYPERLINK("https://www.leilaoonline.com.br/lote/detalhe/780", " MOTO BOMBA MWM D229/6, ANO 1995, FR55720 LOCAL CAPIVARI/SP")</f>
      </c>
      <c r="C67" s="4" t="inlineStr">
        <is>
          <t>Vendido</t>
        </is>
      </c>
      <c r="D67" s="4" t="inlineStr">
        <is>
          <t>16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=HYPERLINK("https://www.leilaoonline.com.br/lote/detalhe/776", "15214")</f>
      </c>
      <c r="B68" s="4" t="s">
        <f>=HYPERLINK("https://www.leilaoonline.com.br/lote/detalhe/776", " PLANTADORA DE CANA, ANO 1995, FR52164 LOCAL CAPIVARI/SP")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=HYPERLINK("https://www.leilaoonline.com.br/lote/detalhe/781", "15215")</f>
      </c>
      <c r="B69" s="4" t="s">
        <f>=HYPERLINK("https://www.leilaoonline.com.br/lote/detalhe/781", " LAMINA PEQUENA CARREGADEIRA CANA - S/FR E ENLEIRADEIRA S/FR")</f>
      </c>
      <c r="C69" s="4" t="inlineStr">
        <is>
          <t>Vendido</t>
        </is>
      </c>
      <c r="D69" s="4" t="inlineStr">
        <is>
          <t>18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=HYPERLINK("https://www.leilaoonline.com.br/lote/detalhe/778", "15216")</f>
      </c>
      <c r="B70" s="4" t="s">
        <f>=HYPERLINK("https://www.leilaoonline.com.br/lote/detalhe/778", " CARROCERIA CANA INTEIRA (AZUL) S/FR  ")</f>
      </c>
      <c r="C70" s="4" t="inlineStr">
        <is>
          <t>Vendido</t>
        </is>
      </c>
      <c r="D70" s="4" t="inlineStr">
        <is>
          <t>3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=HYPERLINK("https://www.leilaoonline.com.br/lote/detalhe/695", "16158")</f>
      </c>
      <c r="B71" s="4" t="s">
        <f>=HYPERLINK("https://www.leilaoonline.com.br/lote/detalhe/695", " MESAS, BANCOS, BANDEJAS INOX, BALANÇA, TV  E OUTROS SEM FROTA")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=HYPERLINK("https://www.leilaoonline.com.br/lote/detalhe/697", "16159")</f>
      </c>
      <c r="B72" s="4" t="s">
        <f>=HYPERLINK("https://www.leilaoonline.com.br/lote/detalhe/697", " BELICHES, ESTRATO, PRATELEIRA E OUTROS SEM FROTA")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=HYPERLINK("https://www.leilaoonline.com.br/lote/detalhe/810", "16160")</f>
      </c>
      <c r="B73" s="4" t="s">
        <f>=HYPERLINK("https://www.leilaoonline.com.br/lote/detalhe/810", "CENTRIFUGA DE VINHO COM APROXIMADAMENTE 40 PRATOS, S/FR")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=HYPERLINK("https://www.leilaoonline.com.br/lote/detalhe/808", "16161")</f>
      </c>
      <c r="B74" s="4" t="s">
        <f>=HYPERLINK("https://www.leilaoonline.com.br/lote/detalhe/808", " CARRETA DE SERVIÇOS GERAIS, FR25304")</f>
      </c>
      <c r="C74" s="4" t="inlineStr">
        <is>
          <t>Vendido</t>
        </is>
      </c>
      <c r="D74" s="4" t="inlineStr">
        <is>
          <t>16</t>
        </is>
      </c>
      <c r="E74" s="5" t="inlineStr">
        <is>
          <t>3.000,00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2026-05-01T22:09:36.00Z</dcterms:created>
  <dc:creator>Tellks Tecnologia</dc:creator>
  <cp:revision>0</cp:revision>
</cp:coreProperties>
</file>