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Outlander 18 • Fit 15 • Spin 18 • S10 22 • HR-V 21 • Creta 22 • Onix 22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03/05/2023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=HYPERLINK("https://www.leilaoonline.com.br/lote/detalhe/176756", "018")</f>
      </c>
      <c r="B11" s="4" t="s">
        <f>=HYPERLINK("https://www.leilaoonline.com.br/lote/detalhe/176756", "veja o vídeo!! HYUNDAI/HB20S 16A VISION; 2019/2020; AZUL; ALCO./GASOL. - FUNCIONANDO - IPVA 2023 OK")</f>
      </c>
      <c r="C11" s="4" t="inlineStr">
        <is>
          <t>Não vendido</t>
        </is>
      </c>
      <c r="D11" s="4" t="inlineStr">
        <is>
          <t>49</t>
        </is>
      </c>
      <c r="E11" s="5" t="inlineStr">
        <is>
          <t>50.750,00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=HYPERLINK("https://www.leilaoonline.com.br/lote/detalhe/176698", "019")</f>
      </c>
      <c r="B12" s="4" t="s">
        <f>=HYPERLINK("https://www.leilaoonline.com.br/lote/detalhe/176698", "veja o vídeo!! VW/T CROSS HL TSI AE; 2019/2020; PRETA; ALCO./GASOL. - FUNCIONANDO - IPVA 2023 OK")</f>
      </c>
      <c r="C12" s="4" t="inlineStr">
        <is>
          <t>Não vendido</t>
        </is>
      </c>
      <c r="D12" s="4" t="inlineStr">
        <is>
          <t>53</t>
        </is>
      </c>
      <c r="E12" s="5" t="inlineStr">
        <is>
          <t>72.000,00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=HYPERLINK("https://www.leilaoonline.com.br/lote/detalhe/176396", "020")</f>
      </c>
      <c r="B13" s="4" t="s">
        <f>=HYPERLINK("https://www.leilaoonline.com.br/lote/detalhe/176396", "veja o vídeo!! I/MMC OUTLANDER COMFORT; 2017/2018; CINZA; GASOLINA - FUNCIONANDO - IPVA 2023 OK")</f>
      </c>
      <c r="C13" s="4" t="inlineStr">
        <is>
          <t>Não vendido</t>
        </is>
      </c>
      <c r="D13" s="4" t="inlineStr">
        <is>
          <t>50</t>
        </is>
      </c>
      <c r="E13" s="5" t="inlineStr">
        <is>
          <t>66.500,00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=HYPERLINK("https://www.leilaoonline.com.br/lote/detalhe/176388", "021")</f>
      </c>
      <c r="B14" s="4" t="s">
        <f>=HYPERLINK("https://www.leilaoonline.com.br/lote/detalhe/176388", "veja o vídeo!! CHEV/ONIX PLUS 10TAT LT1; 2022/2022; BRANCA; ALCO./GASOL. - FUNCIONANDO - IPVA 2023 OK - APROX. 8.500KM")</f>
      </c>
      <c r="C14" s="4" t="inlineStr">
        <is>
          <t>Não vendido</t>
        </is>
      </c>
      <c r="D14" s="4" t="inlineStr">
        <is>
          <t>73</t>
        </is>
      </c>
      <c r="E14" s="5" t="inlineStr">
        <is>
          <t>59.750,00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=HYPERLINK("https://www.leilaoonline.com.br/lote/detalhe/176394", "022")</f>
      </c>
      <c r="B15" s="4" t="s">
        <f>=HYPERLINK("https://www.leilaoonline.com.br/lote/detalhe/176394", "veja o vídeo!! JEEP/COMPASS LIMITED S; 2021/2021; PRATA; DIESEL - FUNCIONANDO - IPVA 2023 OK")</f>
      </c>
      <c r="C15" s="4" t="inlineStr">
        <is>
          <t>Não vendido</t>
        </is>
      </c>
      <c r="D15" s="4" t="inlineStr">
        <is>
          <t>49</t>
        </is>
      </c>
      <c r="E15" s="5" t="inlineStr">
        <is>
          <t>116.000,00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=HYPERLINK("https://www.leilaoonline.com.br/lote/detalhe/176392", "023")</f>
      </c>
      <c r="B16" s="4" t="s">
        <f>=HYPERLINK("https://www.leilaoonline.com.br/lote/detalhe/176392", "veja o vídeo!! HONDA/FIT EX CVT; 2014/2015; CINZA; ALCO./GASOL. - FUNCIONANDO - IPVA 2023 OK")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43.750,00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=HYPERLINK("https://www.leilaoonline.com.br/lote/detalhe/176400", "024")</f>
      </c>
      <c r="B17" s="4" t="s">
        <f>=HYPERLINK("https://www.leilaoonline.com.br/lote/detalhe/176400", "CHEV/SPIN 1.8L AT LTZ; 2017/2018; CINZA; GASOL./ALCO./GNV - FUNCIONANDO - IPVA 2023 OK")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48.500,00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=HYPERLINK("https://www.leilaoonline.com.br/lote/detalhe/176403", "025")</f>
      </c>
      <c r="B18" s="4" t="s">
        <f>=HYPERLINK("https://www.leilaoonline.com.br/lote/detalhe/176403", "veja o vídeo!! NISSAN/VERSA 10; 2018/2019; PRATA; ALCO./GASOL. - FUNCIONANDO")</f>
      </c>
      <c r="C18" s="4" t="inlineStr">
        <is>
          <t>Não vendido</t>
        </is>
      </c>
      <c r="D18" s="4" t="inlineStr">
        <is>
          <t>28</t>
        </is>
      </c>
      <c r="E18" s="5" t="inlineStr">
        <is>
          <t>32.500,00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=HYPERLINK("https://www.leilaoonline.com.br/lote/detalhe/176398", "026")</f>
      </c>
      <c r="B19" s="4" t="s">
        <f>=HYPERLINK("https://www.leilaoonline.com.br/lote/detalhe/176398", "veja o vídeo!! RENAULT/DUSTER 16 D 4X2; 2011/2012; PRATA; ALCO./GASOL. - FUNCIONANDO")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28.750,00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=HYPERLINK("https://www.leilaoonline.com.br/lote/detalhe/176395", "027")</f>
      </c>
      <c r="B20" s="4" t="s">
        <f>=HYPERLINK("https://www.leilaoonline.com.br/lote/detalhe/176395", "veja o vídeo!! HONDA/WR-V EXL CVT; 2021/2021; AZUL; ALCO./GASOL. - FUNC. - IPVA 2023 OK - FIPE R$ 101.953,00")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35.750,00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=HYPERLINK("https://www.leilaoonline.com.br/lote/detalhe/176407", "028")</f>
      </c>
      <c r="B21" s="4" t="s">
        <f>=HYPERLINK("https://www.leilaoonline.com.br/lote/detalhe/176407", "veja o vídeo!! HONDA/HR-V EXL CVT; 2021/2021; BRANCA; ALCO./GASOL. - FUNCIONANDO - IPVA 2023 OK - APROX. 24.300KM")</f>
      </c>
      <c r="C21" s="4" t="inlineStr">
        <is>
          <t>Não vendido</t>
        </is>
      </c>
      <c r="D21" s="4" t="inlineStr">
        <is>
          <t>33</t>
        </is>
      </c>
      <c r="E21" s="5" t="inlineStr">
        <is>
          <t>84.250,00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=HYPERLINK("https://www.leilaoonline.com.br/lote/detalhe/176565", "029")</f>
      </c>
      <c r="B22" s="4" t="s">
        <f>=HYPERLINK("https://www.leilaoonline.com.br/lote/detalhe/176565", "veja o vídeo!! I/M. BENZ C 200 K; 2009/2010; PRETA; GASOLINA - FUNCIONANDO")</f>
      </c>
      <c r="C22" s="4" t="inlineStr">
        <is>
          <t>Vendido</t>
        </is>
      </c>
      <c r="D22" s="4" t="inlineStr">
        <is>
          <t>37</t>
        </is>
      </c>
      <c r="E22" s="5" t="inlineStr">
        <is>
          <t>46.000,00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=HYPERLINK("https://www.leilaoonline.com.br/lote/detalhe/176391", "030")</f>
      </c>
      <c r="B23" s="4" t="s">
        <f>=HYPERLINK("https://www.leilaoonline.com.br/lote/detalhe/176391", "veja o vídeo!! HONDA/CITY EX CVT; 2018/2018; BRANCA; ALCO./GASOL. - FUNCIONANDO - IPVA 2023 OK")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51.000,00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=HYPERLINK("https://www.leilaoonline.com.br/lote/detalhe/176393", "031")</f>
      </c>
      <c r="B24" s="4" t="s">
        <f>=HYPERLINK("https://www.leilaoonline.com.br/lote/detalhe/176393", "veja o vídeo!! HYUNDAI/HB20 1.6A PREM; 2017/2018; PRATA; ALCO./GASOL. - FUNCIONANDO - IPVA 2023 OK - APROX. 48.400KM")</f>
      </c>
      <c r="C24" s="4" t="inlineStr">
        <is>
          <t>Não vendido</t>
        </is>
      </c>
      <c r="D24" s="4" t="inlineStr">
        <is>
          <t>38</t>
        </is>
      </c>
      <c r="E24" s="5" t="inlineStr">
        <is>
          <t>43.500,00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=HYPERLINK("https://www.leilaoonline.com.br/lote/detalhe/176421", "032")</f>
      </c>
      <c r="B25" s="4" t="s">
        <f>=HYPERLINK("https://www.leilaoonline.com.br/lote/detalhe/176421", "veja o vídeo!! FORD/ECOSPORT XLT; 2008/2009; PRETA; GASOLINA - FUNCIONANDO")</f>
      </c>
      <c r="C25" s="4" t="inlineStr">
        <is>
          <t>Não vendido</t>
        </is>
      </c>
      <c r="D25" s="4" t="inlineStr">
        <is>
          <t>15</t>
        </is>
      </c>
      <c r="E25" s="5" t="inlineStr">
        <is>
          <t>18.500,00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=HYPERLINK("https://www.leilaoonline.com.br/lote/detalhe/176389", "033")</f>
      </c>
      <c r="B26" s="4" t="s">
        <f>=HYPERLINK("https://www.leilaoonline.com.br/lote/detalhe/176389", "I/VW PASSAT HL TSI AA; 2018/2018; PRATA; GASOLINA - FUNCIONANDO")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31.000,00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=HYPERLINK("https://www.leilaoonline.com.br/lote/detalhe/176414", "034")</f>
      </c>
      <c r="B27" s="4" t="s">
        <f>=HYPERLINK("https://www.leilaoonline.com.br/lote/detalhe/176414", "veja o vídeo!! DAFRA/CITYCOM 300I; 2012/2013; BRANCA; GASOLINA - FUNCIONANDO - IPVA 2023 OK")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4.750,00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=HYPERLINK("https://www.leilaoonline.com.br/lote/detalhe/176385", "035")</f>
      </c>
      <c r="B28" s="4" t="s">
        <f>=HYPERLINK("https://www.leilaoonline.com.br/lote/detalhe/176385", "veja o vídeo!! CHEVROLET/S10 HC DD4A; 2021/2022; BRANCA; DIESEL - FUNCIONANDO - IPVA 2023 OK")</f>
      </c>
      <c r="C28" s="4" t="inlineStr">
        <is>
          <t>Não vendido</t>
        </is>
      </c>
      <c r="D28" s="4" t="inlineStr">
        <is>
          <t>53</t>
        </is>
      </c>
      <c r="E28" s="5" t="inlineStr">
        <is>
          <t>159.250,00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=HYPERLINK("https://www.leilaoonline.com.br/lote/detalhe/176699", "036")</f>
      </c>
      <c r="B29" s="4" t="s">
        <f>=HYPERLINK("https://www.leilaoonline.com.br/lote/detalhe/176699", "veja o vídeo!! HONDA/FIT LX CVT; 2019/2020; PRATA; ALCO./GASOL. - FUNCIONANDO - APROX. 6.800KM")</f>
      </c>
      <c r="C29" s="4" t="inlineStr">
        <is>
          <t>Vendido</t>
        </is>
      </c>
      <c r="D29" s="4" t="inlineStr">
        <is>
          <t>35</t>
        </is>
      </c>
      <c r="E29" s="5" t="inlineStr">
        <is>
          <t>65.750,00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=HYPERLINK("https://www.leilaoonline.com.br/lote/detalhe/176387", "037")</f>
      </c>
      <c r="B30" s="4" t="s">
        <f>=HYPERLINK("https://www.leilaoonline.com.br/lote/detalhe/176387", "veja o vídeo!! VW/T-CROSS CL TSI AD; 2019/2020; MARROM; ALCO./GASOL. - FUNCIONANDO - IPVA 2023 OK- APROX. 26.400KM")</f>
      </c>
      <c r="C30" s="4" t="inlineStr">
        <is>
          <t>Não vendido</t>
        </is>
      </c>
      <c r="D30" s="4" t="inlineStr">
        <is>
          <t>71</t>
        </is>
      </c>
      <c r="E30" s="5" t="inlineStr">
        <is>
          <t>69.500,00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=HYPERLINK("https://www.leilaoonline.com.br/lote/detalhe/176386", "041")</f>
      </c>
      <c r="B31" s="4" t="s">
        <f>=HYPERLINK("https://www.leilaoonline.com.br/lote/detalhe/176386", "HYUNDAI/CRETA 16A ACTION; 2022/2022; PRETA; ALCO./GASOL. - FUNCIONANDO - IPVA 2023 OK - APROX. 6.500KM")</f>
      </c>
      <c r="C31" s="4" t="inlineStr">
        <is>
          <t>Não vendido</t>
        </is>
      </c>
      <c r="D31" s="4" t="inlineStr">
        <is>
          <t>55</t>
        </is>
      </c>
      <c r="E31" s="5" t="inlineStr">
        <is>
          <t>64.250,00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=HYPERLINK("https://www.leilaoonline.com.br/lote/detalhe/176432", "042")</f>
      </c>
      <c r="B32" s="4" t="s">
        <f>=HYPERLINK("https://www.leilaoonline.com.br/lote/detalhe/176432", "veja o vídeo!! TOYOTA/ETIOS HB XLS; 2013/2013; PRETA; ALCO./GASOL. - FUNCIONANDO")</f>
      </c>
      <c r="C32" s="4" t="inlineStr">
        <is>
          <t>Não vendido</t>
        </is>
      </c>
      <c r="D32" s="4" t="inlineStr">
        <is>
          <t>37</t>
        </is>
      </c>
      <c r="E32" s="5" t="inlineStr">
        <is>
          <t>22.500,00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=HYPERLINK("https://www.leilaoonline.com.br/lote/detalhe/176434", "043")</f>
      </c>
      <c r="B33" s="4" t="s">
        <f>=HYPERLINK("https://www.leilaoonline.com.br/lote/detalhe/176434", "veja o vídeo!! GM/CORSA SEDAN PREMIUM; 2008/2008; PRATA; ALCO./GASOL. - FUNCIONANDO")</f>
      </c>
      <c r="C33" s="4" t="inlineStr">
        <is>
          <t>Não vendido</t>
        </is>
      </c>
      <c r="D33" s="4" t="inlineStr">
        <is>
          <t>12</t>
        </is>
      </c>
      <c r="E33" s="5" t="inlineStr">
        <is>
          <t>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=HYPERLINK("https://www.leilaoonline.com.br/lote/detalhe/176405", "044")</f>
      </c>
      <c r="B34" s="4" t="s">
        <f>=HYPERLINK("https://www.leilaoonline.com.br/lote/detalhe/176405", "veja o vídeo!! FIAT/FIORINO IE; 2005/2005; BRANCA; GASOLINA - FUNCIONANDO")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13.500,00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=HYPERLINK("https://www.leilaoonline.com.br/lote/detalhe/176402", "045")</f>
      </c>
      <c r="B35" s="4" t="s">
        <f>=HYPERLINK("https://www.leilaoonline.com.br/lote/detalhe/176402", "veja o vídeo!! HONDA/HR-V EX CVT; 2019/2020; BRANCA; ALCO./GASOL. - FUNC. - IPVA 2023 OK - APROX. 34.400KM - FIPE R$ 114.558,00")</f>
      </c>
      <c r="C35" s="4" t="inlineStr">
        <is>
          <t>Não vendido</t>
        </is>
      </c>
      <c r="D35" s="4" t="inlineStr">
        <is>
          <t>17</t>
        </is>
      </c>
      <c r="E35" s="5" t="inlineStr">
        <is>
          <t>70.000,00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=HYPERLINK("https://www.leilaoonline.com.br/lote/detalhe/176420", "046")</f>
      </c>
      <c r="B36" s="4" t="s">
        <f>=HYPERLINK("https://www.leilaoonline.com.br/lote/detalhe/176420", "veja o vídeo!! VW/KOMBI FURGÃO; 2009/2009; BRANCA; ALCO./GASOL. - FUNCIONANDO")</f>
      </c>
      <c r="C36" s="4" t="inlineStr">
        <is>
          <t>Vendido</t>
        </is>
      </c>
      <c r="D36" s="4" t="inlineStr">
        <is>
          <t>35</t>
        </is>
      </c>
      <c r="E36" s="5" t="inlineStr">
        <is>
          <t>19.750,00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=HYPERLINK("https://www.leilaoonline.com.br/lote/detalhe/176409", "047")</f>
      </c>
      <c r="B37" s="4" t="s">
        <f>=HYPERLINK("https://www.leilaoonline.com.br/lote/detalhe/176409", "veja o vídeo!! I/VW SPACEFOX SPORT.GII; 2010/2011; PRATA; ALCO./GASOL. - FUNCIONANDO - IPVA 2023 OK")</f>
      </c>
      <c r="C37" s="4" t="inlineStr">
        <is>
          <t>Não vendido</t>
        </is>
      </c>
      <c r="D37" s="4" t="inlineStr">
        <is>
          <t>11</t>
        </is>
      </c>
      <c r="E37" s="5" t="inlineStr">
        <is>
          <t>23.000,00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=HYPERLINK("https://www.leilaoonline.com.br/lote/detalhe/176406", "049")</f>
      </c>
      <c r="B38" s="4" t="s">
        <f>=HYPERLINK("https://www.leilaoonline.com.br/lote/detalhe/176406", "veja o vídeo!! I/HONDA CR-V EXL; 2008/2008; PRATA; GASOLINA - FUNCIONANDO - IPVA 2023 OK")</f>
      </c>
      <c r="C38" s="4" t="inlineStr">
        <is>
          <t>Não vendido</t>
        </is>
      </c>
      <c r="D38" s="4" t="inlineStr">
        <is>
          <t>14</t>
        </is>
      </c>
      <c r="E38" s="5" t="inlineStr">
        <is>
          <t>27.500,00</t>
        </is>
      </c>
      <c r="F38" s="4" t="inlineStr">
        <is>
          <t>1500.00</t>
        </is>
      </c>
    </row>
    <row collapsed="false" customFormat="false" customHeight="false" hidden="false" ht="12.1" outlineLevel="0" r="39">
      <c r="A39" s="5" t="s">
        <f>=HYPERLINK("https://www.leilaoonline.com.br/lote/detalhe/176399", "050")</f>
      </c>
      <c r="B39" s="4" t="s">
        <f>=HYPERLINK("https://www.leilaoonline.com.br/lote/detalhe/176399", "veja o vídeo!! I/MMC OUTLANDER 3.0 GT; 2015/2015; PRETA; GASOLINA - FUNCIONANDO")</f>
      </c>
      <c r="C39" s="4" t="inlineStr">
        <is>
          <t>Não vendido</t>
        </is>
      </c>
      <c r="D39" s="4" t="inlineStr">
        <is>
          <t>30</t>
        </is>
      </c>
      <c r="E39" s="5" t="inlineStr">
        <is>
          <t>50.500,00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=HYPERLINK("https://www.leilaoonline.com.br/lote/detalhe/176401", "051")</f>
      </c>
      <c r="B40" s="4" t="s">
        <f>=HYPERLINK("https://www.leilaoonline.com.br/lote/detalhe/176401", "veja o vídeo!! HONDA/HR-V EXL CVT; 2021/2021; CINZA; ALCO./GASOL. - FUNCIONANDO")</f>
      </c>
      <c r="C40" s="4" t="inlineStr">
        <is>
          <t>Não vendido</t>
        </is>
      </c>
      <c r="D40" s="4" t="inlineStr">
        <is>
          <t>25</t>
        </is>
      </c>
      <c r="E40" s="5" t="inlineStr">
        <is>
          <t>82.000,00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=HYPERLINK("https://www.leilaoonline.com.br/lote/detalhe/176419", "052")</f>
      </c>
      <c r="B41" s="4" t="s">
        <f>=HYPERLINK("https://www.leilaoonline.com.br/lote/detalhe/176419", "veja o vídeo!! CHEV/PRISMA 1.0MT LT; 2013/2014; BRANCA; ALCO./GASOL./GNV - FUNCIONANDO")</f>
      </c>
      <c r="C41" s="4" t="inlineStr">
        <is>
          <t>Não vendido</t>
        </is>
      </c>
      <c r="D41" s="4" t="inlineStr">
        <is>
          <t>22</t>
        </is>
      </c>
      <c r="E41" s="5" t="inlineStr">
        <is>
          <t>27.500,00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=HYPERLINK("https://www.leilaoonline.com.br/lote/detalhe/176404", "057")</f>
      </c>
      <c r="B42" s="4" t="s">
        <f>=HYPERLINK("https://www.leilaoonline.com.br/lote/detalhe/176404", "veja o vídeo!! TOYOTA/COROLLA XEI18FLEX; 2007/2008; PRETA; ALCO./GASOL. - FUNCIONANDO")</f>
      </c>
      <c r="C42" s="4" t="inlineStr">
        <is>
          <t>Não vendido</t>
        </is>
      </c>
      <c r="D42" s="4" t="inlineStr">
        <is>
          <t>87</t>
        </is>
      </c>
      <c r="E42" s="5" t="inlineStr">
        <is>
          <t>24.500,00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=HYPERLINK("https://www.leilaoonline.com.br/lote/detalhe/176436", "062")</f>
      </c>
      <c r="B43" s="4" t="s">
        <f>=HYPERLINK("https://www.leilaoonline.com.br/lote/detalhe/176436", "veja o vídeo!! VW/NOVA SAVEIRO CE; 2013/2014; BRANCA; ALCO./GASOL. - FUNCIONANDO")</f>
      </c>
      <c r="C43" s="4" t="inlineStr">
        <is>
          <t>Não vendido</t>
        </is>
      </c>
      <c r="D43" s="4" t="inlineStr">
        <is>
          <t>54</t>
        </is>
      </c>
      <c r="E43" s="5" t="inlineStr">
        <is>
          <t>23.250,00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=HYPERLINK("https://www.leilaoonline.com.br/lote/detalhe/176417", "065")</f>
      </c>
      <c r="B44" s="4" t="s">
        <f>=HYPERLINK("https://www.leilaoonline.com.br/lote/detalhe/176417", "veja o vídeo!! PEUGEOT/208 ACTIVE; 2013/2014; PRATA; ALCO./GASOL. - FUNCIONANDO")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16.500,00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=HYPERLINK("https://www.leilaoonline.com.br/lote/detalhe/176415", "067")</f>
      </c>
      <c r="B45" s="4" t="s">
        <f>=HYPERLINK("https://www.leilaoonline.com.br/lote/detalhe/176415", "PEUGEOT/206 14 PRESEN FX; 2008/2008; PRATA; ALCO./GASOL. - FUNCIONANDO")</f>
      </c>
      <c r="C45" s="4" t="inlineStr">
        <is>
          <t>Não vendido</t>
        </is>
      </c>
      <c r="D45" s="4" t="inlineStr">
        <is>
          <t>19</t>
        </is>
      </c>
      <c r="E45" s="5" t="inlineStr">
        <is>
          <t>5.500,00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=HYPERLINK("https://www.leilaoonline.com.br/lote/detalhe/176408", "068")</f>
      </c>
      <c r="B46" s="4" t="s">
        <f>=HYPERLINK("https://www.leilaoonline.com.br/lote/detalhe/176408", "CHEVROLET/ONIX 1.0MT LT; 2017/2017; PRATA; ALCO./GASOL. - FUNCIONANDO")</f>
      </c>
      <c r="C46" s="4" t="inlineStr">
        <is>
          <t>Não vendido</t>
        </is>
      </c>
      <c r="D46" s="4" t="inlineStr">
        <is>
          <t>11</t>
        </is>
      </c>
      <c r="E46" s="5" t="inlineStr">
        <is>
          <t>24.895,00</t>
        </is>
      </c>
      <c r="F46" s="4" t="inlineStr">
        <is>
          <t>1500.00</t>
        </is>
      </c>
    </row>
    <row collapsed="false" customFormat="false" customHeight="false" hidden="false" ht="12.1" outlineLevel="0" r="47">
      <c r="A47" s="5" t="s">
        <f>=HYPERLINK("https://www.leilaoonline.com.br/lote/detalhe/176431", "069")</f>
      </c>
      <c r="B47" s="4" t="s">
        <f>=HYPERLINK("https://www.leilaoonline.com.br/lote/detalhe/176431", "GM/CORSA HATCH MAXX; 2008/2009; BRANCA; ALCO./GASOL. - FUNCIONANDO")</f>
      </c>
      <c r="C47" s="4" t="inlineStr">
        <is>
          <t>Não vendido</t>
        </is>
      </c>
      <c r="D47" s="4" t="inlineStr">
        <is>
          <t>23</t>
        </is>
      </c>
      <c r="E47" s="5" t="inlineStr">
        <is>
          <t>12.000,00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=HYPERLINK("https://www.leilaoonline.com.br/lote/detalhe/176427", "075")</f>
      </c>
      <c r="B48" s="4" t="s">
        <f>=HYPERLINK("https://www.leilaoonline.com.br/lote/detalhe/176427", "VW/FOX 1.0 GII; 2012/2013; PRETA; ALCO./GASOL. - FUNCIONANDO")</f>
      </c>
      <c r="C48" s="4" t="inlineStr">
        <is>
          <t>Não vendido</t>
        </is>
      </c>
      <c r="D48" s="4" t="inlineStr">
        <is>
          <t>30</t>
        </is>
      </c>
      <c r="E48" s="5" t="inlineStr">
        <is>
          <t>18.500,00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=HYPERLINK("https://www.leilaoonline.com.br/lote/detalhe/176429", "076")</f>
      </c>
      <c r="B49" s="4" t="s">
        <f>=HYPERLINK("https://www.leilaoonline.com.br/lote/detalhe/176429", "CITROEN/PICASSO II16GLXF; 2011/2012; PRETA; ALCO./GASOL. - FUNCIONANDO")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=HYPERLINK("https://www.leilaoonline.com.br/lote/detalhe/176425", "083")</f>
      </c>
      <c r="B50" s="4" t="s">
        <f>=HYPERLINK("https://www.leilaoonline.com.br/lote/detalhe/176425", "CAMINHONETE NISSAN/FRONTIER 4X4 XE; 2005/2006; BRANCA; DIESEL - FUNCIONANDO")</f>
      </c>
      <c r="C50" s="4" t="inlineStr">
        <is>
          <t>Não vendido</t>
        </is>
      </c>
      <c r="D50" s="4" t="inlineStr">
        <is>
          <t>30</t>
        </is>
      </c>
      <c r="E50" s="5" t="inlineStr">
        <is>
          <t>15.500,00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=HYPERLINK("https://www.leilaoonline.com.br/lote/detalhe/176438", "089")</f>
      </c>
      <c r="B51" s="4" t="s">
        <f>=HYPERLINK("https://www.leilaoonline.com.br/lote/detalhe/176438", "veja o vídeo!! DAFRA/CITYCOM 300I; 2011/2012; BRANCA; GASOLINA - FUNCIONANDO - IPVA 2023 OK")</f>
      </c>
      <c r="C51" s="4" t="inlineStr">
        <is>
          <t>Vendido</t>
        </is>
      </c>
      <c r="D51" s="4" t="inlineStr">
        <is>
          <t>17</t>
        </is>
      </c>
      <c r="E51" s="5" t="inlineStr">
        <is>
          <t>9.000,00</t>
        </is>
      </c>
      <c r="F5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2026-08-05T13:19:50.00Z</dcterms:created>
  <dc:creator>Tellks Tecnologia</dc:creator>
  <cp:revision>0</cp:revision>
</cp:coreProperties>
</file>