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Hb20s 15 • Ecosports • Fit 14 • Montana • Corolla • Fuscas • Gol • Spin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=HYPERLINK("https://www.leilaoonline.com.br/lote/detalhe/184552", "020")</f>
      </c>
      <c r="B11" s="4" t="s">
        <f>=HYPERLINK("https://www.leilaoonline.com.br/lote/detalhe/184552", "veja o vídeo!! I/NISSAN FRONTIER LE X4; 2021/2022; AZUL; DIESEL - FUNCIONANDO - APROX. 19.100KM - FIPE: R$ 236.207,00")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150.000,00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=HYPERLINK("https://www.leilaoonline.com.br/lote/detalhe/183988", "025")</f>
      </c>
      <c r="B12" s="4" t="s">
        <f>=HYPERLINK("https://www.leilaoonline.com.br/lote/detalhe/183988", "CAMINHONETE NISSAN/FRONTIER 4X4 XE; 2005/2006; BRANCA; DIESEL - FUNCIONANDO")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32.100,00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=HYPERLINK("https://www.leilaoonline.com.br/lote/detalhe/184336", "027")</f>
      </c>
      <c r="B13" s="4" t="s">
        <f>=HYPERLINK("https://www.leilaoonline.com.br/lote/detalhe/184336", "FORD/CORCEL II L; 1980/1980; VERMELHA; GASOLINA 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=HYPERLINK("https://www.leilaoonline.com.br/lote/detalhe/183978", "030")</f>
      </c>
      <c r="B14" s="4" t="s">
        <f>=HYPERLINK("https://www.leilaoonline.com.br/lote/detalhe/183978", "veja o vídeo!! HYUNDAI/HB20S 1.6M COMF; 2014/2015; PRETA; ALCO./GASOL. - FUNCIONANDO - IPVA 2023 OK")</f>
      </c>
      <c r="C14" s="4" t="inlineStr">
        <is>
          <t>Vendido</t>
        </is>
      </c>
      <c r="D14" s="4" t="inlineStr">
        <is>
          <t>35</t>
        </is>
      </c>
      <c r="E14" s="5" t="inlineStr">
        <is>
          <t>28.785,00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=HYPERLINK("https://www.leilaoonline.com.br/lote/detalhe/184553", "035")</f>
      </c>
      <c r="B15" s="4" t="s">
        <f>=HYPERLINK("https://www.leilaoonline.com.br/lote/detalhe/184553", "HYUNDAI/CRETA 16A ACTION; 2022/2022; PRETA; ALCO./GASOL. - FUNCIONANDO - IPVA 2023 OK - APROX. 6.500KM")</f>
      </c>
      <c r="C15" s="4" t="inlineStr">
        <is>
          <t>Não vendido</t>
        </is>
      </c>
      <c r="D15" s="4" t="inlineStr">
        <is>
          <t>86</t>
        </is>
      </c>
      <c r="E15" s="5" t="inlineStr">
        <is>
          <t>61.500,00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=HYPERLINK("https://www.leilaoonline.com.br/lote/detalhe/183986", "040")</f>
      </c>
      <c r="B16" s="4" t="s">
        <f>=HYPERLINK("https://www.leilaoonline.com.br/lote/detalhe/183986", "veja o vídeo!! TOYOTA/COROLLA XEI20FLEX; 2016/2017; PRATA; ALCO./GASOL. - FUNCIONANDO - IPVA 2023 OK")</f>
      </c>
      <c r="C16" s="4" t="inlineStr">
        <is>
          <t>Não vendido</t>
        </is>
      </c>
      <c r="D16" s="4" t="inlineStr">
        <is>
          <t>72</t>
        </is>
      </c>
      <c r="E16" s="5" t="inlineStr">
        <is>
          <t>54.000,00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=HYPERLINK("https://www.leilaoonline.com.br/lote/detalhe/183989", "041")</f>
      </c>
      <c r="B17" s="4" t="s">
        <f>=HYPERLINK("https://www.leilaoonline.com.br/lote/detalhe/183989", "veja o vídeo!! TOYOTA/COROLLA XEI18FLEX; 2007/2008; PRETA; ALCO./GASOL. - FUNCIONANDO")</f>
      </c>
      <c r="C17" s="4" t="inlineStr">
        <is>
          <t>Vendido</t>
        </is>
      </c>
      <c r="D17" s="4" t="inlineStr">
        <is>
          <t>48</t>
        </is>
      </c>
      <c r="E17" s="5" t="inlineStr">
        <is>
          <t>24.500,00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=HYPERLINK("https://www.leilaoonline.com.br/lote/detalhe/184513", "043")</f>
      </c>
      <c r="B18" s="4" t="s">
        <f>=HYPERLINK("https://www.leilaoonline.com.br/lote/detalhe/184513", "veja o vídeo!! VW/QUANTUM; 2000/2000; AZUL; GASOLINA - FUNCIONANDO")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=HYPERLINK("https://www.leilaoonline.com.br/lote/detalhe/183974", "045")</f>
      </c>
      <c r="B19" s="4" t="s">
        <f>=HYPERLINK("https://www.leilaoonline.com.br/lote/detalhe/183974", "CHEV/SPIN 1.8L AT LTZ; 2017/2018; CINZA; GASOL./ALCO./GNV - FUNCIONANDO")</f>
      </c>
      <c r="C19" s="4" t="inlineStr">
        <is>
          <t>Não vendido</t>
        </is>
      </c>
      <c r="D19" s="4" t="inlineStr">
        <is>
          <t>53</t>
        </is>
      </c>
      <c r="E19" s="5" t="inlineStr">
        <is>
          <t>44.500,00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=HYPERLINK("https://www.leilaoonline.com.br/lote/detalhe/183973", "050")</f>
      </c>
      <c r="B20" s="4" t="s">
        <f>=HYPERLINK("https://www.leilaoonline.com.br/lote/detalhe/183973", "veja o vídeo!! VW/FUSCA 1200; 1966/1966; AZUL; GASOLINA - FUNCIONANDO")</f>
      </c>
      <c r="C20" s="4" t="inlineStr">
        <is>
          <t>Vendido</t>
        </is>
      </c>
      <c r="D20" s="4" t="inlineStr">
        <is>
          <t>41</t>
        </is>
      </c>
      <c r="E20" s="5" t="inlineStr">
        <is>
          <t>14.750,00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=HYPERLINK("https://www.leilaoonline.com.br/lote/detalhe/184514", "051")</f>
      </c>
      <c r="B21" s="4" t="s">
        <f>=HYPERLINK("https://www.leilaoonline.com.br/lote/detalhe/184514", "veja o vídeo!! VW/FUSCA 1500; 1974/1974; BRANCA; GASOLINA - FUNCIONANDO")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=HYPERLINK("https://www.leilaoonline.com.br/lote/detalhe/184289", "053")</f>
      </c>
      <c r="B22" s="4" t="s">
        <f>=HYPERLINK("https://www.leilaoonline.com.br/lote/detalhe/184289", "veja o vídeo!! VW/NOVA SAVEIRO RB MBVS; 2019/2020; BRANCA; ALCO./GASOL. - FUNCIONANDO - IPVA 2023 OK")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37.250,00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=HYPERLINK("https://www.leilaoonline.com.br/lote/detalhe/183971", "055")</f>
      </c>
      <c r="B23" s="4" t="s">
        <f>=HYPERLINK("https://www.leilaoonline.com.br/lote/detalhe/183971", "veja o vídeo!! GM/CORSA CLASSIC; 2003/2003; PRATA; GASOLINA - FUNCIONANDO")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=HYPERLINK("https://www.leilaoonline.com.br/lote/detalhe/183990", "057")</f>
      </c>
      <c r="B24" s="4" t="s">
        <f>=HYPERLINK("https://www.leilaoonline.com.br/lote/detalhe/183990", "HONDA/CIVIC LXS FLEX; 2008/2008; PRATA; ALCO./GASOL. - FUNCIONANDO")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22.250,00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=HYPERLINK("https://www.leilaoonline.com.br/lote/detalhe/183969", "060")</f>
      </c>
      <c r="B25" s="4" t="s">
        <f>=HYPERLINK("https://www.leilaoonline.com.br/lote/detalhe/183969", "HONDA/FIT LX FLEX; 2013/2014; PRATA, ALCO./GASOL. - FUNCIONANDO")</f>
      </c>
      <c r="C25" s="4" t="inlineStr">
        <is>
          <t>Não vendido</t>
        </is>
      </c>
      <c r="D25" s="4" t="inlineStr">
        <is>
          <t>28</t>
        </is>
      </c>
      <c r="E25" s="5" t="inlineStr">
        <is>
          <t>34.500,00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=HYPERLINK("https://www.leilaoonline.com.br/lote/detalhe/183975", "063")</f>
      </c>
      <c r="B26" s="4" t="s">
        <f>=HYPERLINK("https://www.leilaoonline.com.br/lote/detalhe/183975", "veja o vídeo!! I/HONDA CR-V EXL; 2008/2008; PRATA; GASOLINA - FUNCIONANDO - IPVA 2023 OK")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36.000,00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=HYPERLINK("https://www.leilaoonline.com.br/lote/detalhe/183968", "065")</f>
      </c>
      <c r="B27" s="4" t="s">
        <f>=HYPERLINK("https://www.leilaoonline.com.br/lote/detalhe/183968", "VW/GOL 1.6L AF5; 2020/2021; BRANCA; ALCO./GASOL. - FUNCIONANDO")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31.250,00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=HYPERLINK("https://www.leilaoonline.com.br/lote/detalhe/183977", "066")</f>
      </c>
      <c r="B28" s="4" t="s">
        <f>=HYPERLINK("https://www.leilaoonline.com.br/lote/detalhe/183977", "veja o vídeo!! VW/GOL 1.0 PLUS; 2001/2002; BRANCA; ALCOOL - FUNCIONANDO - 8 VÁLVULAS À ALCOOL")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9.250,00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=HYPERLINK("https://www.leilaoonline.com.br/lote/detalhe/184287", "068")</f>
      </c>
      <c r="B29" s="4" t="s">
        <f>=HYPERLINK("https://www.leilaoonline.com.br/lote/detalhe/184287", "veja o vídeo!! PEUGEOT/208 ACTIVE; 2013/2014; PRATA; ALCO./GASOL.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=HYPERLINK("https://www.leilaoonline.com.br/lote/detalhe/183967", "070")</f>
      </c>
      <c r="B30" s="4" t="s">
        <f>=HYPERLINK("https://www.leilaoonline.com.br/lote/detalhe/183967", "veja o vídeo!! CHEVROLET/MONTANA LS2; 2018/2019; PRATA; ALCO./GASOL. - FUNCIONANDO - FIPE R$ 58.277,00")</f>
      </c>
      <c r="C30" s="4" t="inlineStr">
        <is>
          <t>Não vendido</t>
        </is>
      </c>
      <c r="D30" s="4" t="inlineStr">
        <is>
          <t>33</t>
        </is>
      </c>
      <c r="E30" s="5" t="inlineStr">
        <is>
          <t>36.500,00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=HYPERLINK("https://www.leilaoonline.com.br/lote/detalhe/183979", "080")</f>
      </c>
      <c r="B31" s="4" t="s">
        <f>=HYPERLINK("https://www.leilaoonline.com.br/lote/detalhe/183979", "veja o vídeo!! FORD/ECOSPORT XLT2.0FLEX; 2009/2010; PRATA; ALCO./GASOL. - FUNCIONANDO")</f>
      </c>
      <c r="C31" s="4" t="inlineStr">
        <is>
          <t>Não vendido</t>
        </is>
      </c>
      <c r="D31" s="4" t="inlineStr">
        <is>
          <t>57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=HYPERLINK("https://www.leilaoonline.com.br/lote/detalhe/183980", "081")</f>
      </c>
      <c r="B32" s="4" t="s">
        <f>=HYPERLINK("https://www.leilaoonline.com.br/lote/detalhe/183980", "veja o vídeo!! FORD/ECOSPORT XLT; 2008/2009; PRETA; GASOLINA - FUNCIONANDO")</f>
      </c>
      <c r="C32" s="4" t="inlineStr">
        <is>
          <t>Não vendido</t>
        </is>
      </c>
      <c r="D32" s="4" t="inlineStr">
        <is>
          <t>13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=HYPERLINK("https://www.leilaoonline.com.br/lote/detalhe/184501", "082")</f>
      </c>
      <c r="B33" s="4" t="s">
        <f>=HYPERLINK("https://www.leilaoonline.com.br/lote/detalhe/184501", "FORD/ECOSPORT XLS 1.6L; 2003/2004; PRATA; GASOLINA")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=HYPERLINK("https://www.leilaoonline.com.br/lote/detalhe/184286", "087")</f>
      </c>
      <c r="B34" s="4" t="s">
        <f>=HYPERLINK("https://www.leilaoonline.com.br/lote/detalhe/184286", "veja o vídeo!! I/VW TIGUAN 2.0 TSI; 2010/2011; PRETA; GASOLINA - FUNCIONANDO - IPVA 2023 OK")</f>
      </c>
      <c r="C34" s="4" t="inlineStr">
        <is>
          <t>Não vendido</t>
        </is>
      </c>
      <c r="D34" s="4" t="inlineStr">
        <is>
          <t>17</t>
        </is>
      </c>
      <c r="E34" s="5" t="inlineStr">
        <is>
          <t>17.250,00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=HYPERLINK("https://www.leilaoonline.com.br/lote/detalhe/183982", "090")</f>
      </c>
      <c r="B35" s="4" t="s">
        <f>=HYPERLINK("https://www.leilaoonline.com.br/lote/detalhe/183982", "veja o vídeo!! NISSAN/VERSA 10; 2018/2019; PRATA; ALCO./GASOL. - FUNCIONANDO")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11.000,00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=HYPERLINK("https://www.leilaoonline.com.br/lote/detalhe/183991", "095")</f>
      </c>
      <c r="B36" s="4" t="s">
        <f>=HYPERLINK("https://www.leilaoonline.com.br/lote/detalhe/183991", "veja o vídeo!! VW/FOX 1.0 GII; 2012/2013; PRETA; ALCO./GASOL. - FUNCIONANDO")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16.750,00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=HYPERLINK("https://www.leilaoonline.com.br/lote/detalhe/183984", "100")</f>
      </c>
      <c r="B37" s="4" t="s">
        <f>=HYPERLINK("https://www.leilaoonline.com.br/lote/detalhe/183984", "veja o vídeo!! I/VW SPACEFOX SPORT.GII; 2010/2011; PRATA; ALCO./GASOL. - FUNCIONANDO - IPVA 2023 OK")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12.500,00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=HYPERLINK("https://www.leilaoonline.com.br/lote/detalhe/183976", "105")</f>
      </c>
      <c r="B38" s="4" t="s">
        <f>=HYPERLINK("https://www.leilaoonline.com.br/lote/detalhe/183976", "veja o vídeo!! FIAT/PUNTO ATTRACTIVE; 2011/2012; PRATA; ALCO./GASOL. - FUNCIONANDO - IPVA 2023 OK")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10.500,00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=HYPERLINK("https://www.leilaoonline.com.br/lote/detalhe/183983", "110")</f>
      </c>
      <c r="B39" s="4" t="s">
        <f>=HYPERLINK("https://www.leilaoonline.com.br/lote/detalhe/183983", "veja o vídeo!! TRIUMPH/TIGER SPORT; 2017/2017; PRATA; GASOLINA - FUNCIONANDO - IPVA 2023 OK")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9.750,00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=HYPERLINK("https://www.leilaoonline.com.br/lote/detalhe/183985", "112")</f>
      </c>
      <c r="B40" s="4" t="s">
        <f>=HYPERLINK("https://www.leilaoonline.com.br/lote/detalhe/183985", "veja o vídeo!! DAFRA/CITYCOM 300I; 2012/2013; BRANCA; GASOLINA - FUNCIONANDO - IPVA 2023 OK")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4.350,00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=HYPERLINK("https://www.leilaoonline.com.br/lote/detalhe/183992", "120")</f>
      </c>
      <c r="B41" s="4" t="s">
        <f>=HYPERLINK("https://www.leilaoonline.com.br/lote/detalhe/183992", "NISSAN/GRAND LIVINA 18SL; 2013/2013; PRATA; ALCO./GASOL. - FUNCIONANDO - IPVA 2023 OK")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13.800,00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=HYPERLINK("https://www.leilaoonline.com.br/lote/detalhe/183987", "125")</f>
      </c>
      <c r="B42" s="4" t="s">
        <f>=HYPERLINK("https://www.leilaoonline.com.br/lote/detalhe/183987", "veja o vídeo!! FORD/ESCORT L; 1993/1994; DOURADA; GASOLINA - FUNCIONANDO")</f>
      </c>
      <c r="C42" s="4" t="inlineStr">
        <is>
          <t>Não vendido</t>
        </is>
      </c>
      <c r="D42" s="4" t="inlineStr">
        <is>
          <t>30</t>
        </is>
      </c>
      <c r="E42" s="5" t="inlineStr">
        <is>
          <t>7.300,00</t>
        </is>
      </c>
      <c r="F4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2026-04-30T11:29:28.00Z</dcterms:created>
  <dc:creator>Tellks Tecnologia</dc:creator>
  <cp:revision>0</cp:revision>
</cp:coreProperties>
</file>