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=HYPERLINK("https://www.leilaoonline.com.br/lote/detalhe/186655", "001")</f>
      </c>
      <c r="B11" s="4" t="s">
        <f>=HYPERLINK("https://www.leilaoonline.com.br/lote/detalhe/186655", "71 Itens - Mouse com e sem Fio -  Marcas Dell, Lenovo - LOC. IVINHEMA/ MS")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=HYPERLINK("https://www.leilaoonline.com.br/lote/detalhe/186656", "002")</f>
      </c>
      <c r="B12" s="4" t="s">
        <f>=HYPERLINK("https://www.leilaoonline.com.br/lote/detalhe/186656", "83 itens - Teclado com Fio -  Marcas Dell, Lenovo - LOC. IVINHEMA/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=HYPERLINK("https://www.leilaoonline.com.br/lote/detalhe/186657", "003")</f>
      </c>
      <c r="B13" s="4" t="s">
        <f>=HYPERLINK("https://www.leilaoonline.com.br/lote/detalhe/186657", "2 Itens - Impressora Termica bematech mp-4200th - LOC. IVINHEMA/ MS")</f>
      </c>
      <c r="C13" s="4" t="inlineStr">
        <is>
          <t>Vendido</t>
        </is>
      </c>
      <c r="D13" s="4" t="inlineStr">
        <is>
          <t>8</t>
        </is>
      </c>
      <c r="E13" s="5" t="inlineStr">
        <is>
          <t>290,00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=HYPERLINK("https://www.leilaoonline.com.br/lote/detalhe/186658", "004")</f>
      </c>
      <c r="B14" s="4" t="s">
        <f>=HYPERLINK("https://www.leilaoonline.com.br/lote/detalhe/186658", "52 Itens - Samsung Galaxy A12,A7,J5,A71,A10 entre outros - LOC. IVINHEMA/ MS")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=HYPERLINK("https://www.leilaoonline.com.br/lote/detalhe/186659", "005")</f>
      </c>
      <c r="B15" s="4" t="s">
        <f>=HYPERLINK("https://www.leilaoonline.com.br/lote/detalhe/186659", "2 Itens - Impressora HP advantage 2516 - HP deskjet F2025 - LOC. IVINHEMA/ 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=HYPERLINK("https://www.leilaoonline.com.br/lote/detalhe/186660", "006")</f>
      </c>
      <c r="B16" s="4" t="s">
        <f>=HYPERLINK("https://www.leilaoonline.com.br/lote/detalhe/186660", "1 Item - Suporte Monitor Duplo Dell + 2 Monitor Lcd 19 Dell E198wfp - LOC. IVINHEMA/ 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=HYPERLINK("https://www.leilaoonline.com.br/lote/detalhe/186661", "007")</f>
      </c>
      <c r="B17" s="4" t="s">
        <f>=HYPERLINK("https://www.leilaoonline.com.br/lote/detalhe/186661", "2 Itens - Projetor Benq MS531 - LOC. IVINHEMA/ 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=HYPERLINK("https://www.leilaoonline.com.br/lote/detalhe/186662", "008")</f>
      </c>
      <c r="B18" s="4" t="s">
        <f>=HYPERLINK("https://www.leilaoonline.com.br/lote/detalhe/186662", "1 Item - Projetor Dell S500WI - LOC. IVINHEMA/ MS")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=HYPERLINK("https://www.leilaoonline.com.br/lote/detalhe/186663", "009")</f>
      </c>
      <c r="B19" s="4" t="s">
        <f>=HYPERLINK("https://www.leilaoonline.com.br/lote/detalhe/186663", "1 Item - Equipamentos de Telefonia diversos - LOC. IVINHEMA/ MS")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=HYPERLINK("https://www.leilaoonline.com.br/lote/detalhe/186664", "010")</f>
      </c>
      <c r="B20" s="4" t="s">
        <f>=HYPERLINK("https://www.leilaoonline.com.br/lote/detalhe/186664", "1 Item - Equipamentos de conferencia diversos - LOC. IVINHEMA/ MS")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=HYPERLINK("https://www.leilaoonline.com.br/lote/detalhe/186670", "011")</f>
      </c>
      <c r="B21" s="4" t="s">
        <f>=HYPERLINK("https://www.leilaoonline.com.br/lote/detalhe/186670", " 3 ITENS - Dock Station Dell   Monitor 19º    notbook Dell - LOC. IVINHEMA/ MS")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=HYPERLINK("https://www.leilaoonline.com.br/lote/detalhe/186672", "012")</f>
      </c>
      <c r="B22" s="4" t="s">
        <f>=HYPERLINK("https://www.leilaoonline.com.br/lote/detalhe/186672", " 3 ITENS - Dock Station Dell   Monitor 19º    notbook Dell - LOC. IVINHEMA/ MS 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840,00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=HYPERLINK("https://www.leilaoonline.com.br/lote/detalhe/186671", "013")</f>
      </c>
      <c r="B23" s="4" t="s">
        <f>=HYPERLINK("https://www.leilaoonline.com.br/lote/detalhe/186671", " 3 ITENS - Dock Station Dell   Monitor 19º    notbook Dell - LOC. IVINHEMA/ MS")</f>
      </c>
      <c r="C23" s="4" t="inlineStr">
        <is>
          <t>Vendido</t>
        </is>
      </c>
      <c r="D23" s="4" t="inlineStr">
        <is>
          <t>13</t>
        </is>
      </c>
      <c r="E23" s="5" t="inlineStr">
        <is>
          <t>840,00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=HYPERLINK("https://www.leilaoonline.com.br/lote/detalhe/186673", "014")</f>
      </c>
      <c r="B24" s="4" t="s">
        <f>=HYPERLINK("https://www.leilaoonline.com.br/lote/detalhe/186673", " 3 ITENS - Dock Station Dell   Monitor 19º    notbook Dell - LOC. IVINHEMA/ MS")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840,00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=HYPERLINK("https://www.leilaoonline.com.br/lote/detalhe/186678", "015")</f>
      </c>
      <c r="B25" s="4" t="s">
        <f>=HYPERLINK("https://www.leilaoonline.com.br/lote/detalhe/186678", " 3 ITENS - Dock Station Dell   Monitor 19º    notbook Dell - LOC. IVINHEMA/ MS")</f>
      </c>
      <c r="C25" s="4" t="inlineStr">
        <is>
          <t>Vendido</t>
        </is>
      </c>
      <c r="D25" s="4" t="inlineStr">
        <is>
          <t>16</t>
        </is>
      </c>
      <c r="E25" s="5" t="inlineStr">
        <is>
          <t>900,00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=HYPERLINK("https://www.leilaoonline.com.br/lote/detalhe/186677", "016")</f>
      </c>
      <c r="B26" s="4" t="s">
        <f>=HYPERLINK("https://www.leilaoonline.com.br/lote/detalhe/186677", " 3 ITENS - Dock Station Dell   Monitor 19º    notbook Dell - LOC. IVINHEMA/ MS")</f>
      </c>
      <c r="C26" s="4" t="inlineStr">
        <is>
          <t>Vendido</t>
        </is>
      </c>
      <c r="D26" s="4" t="inlineStr">
        <is>
          <t>17</t>
        </is>
      </c>
      <c r="E26" s="5" t="inlineStr">
        <is>
          <t>920,00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=HYPERLINK("https://www.leilaoonline.com.br/lote/detalhe/186686", "017")</f>
      </c>
      <c r="B27" s="4" t="s">
        <f>=HYPERLINK("https://www.leilaoonline.com.br/lote/detalhe/186686", " 3 ITENS - Notbook DELL -  Modelo  INSPIRON 15 - LOC. IVINHEMA/ MS")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=HYPERLINK("https://www.leilaoonline.com.br/lote/detalhe/186710", "018")</f>
      </c>
      <c r="B28" s="4" t="s">
        <f>=HYPERLINK("https://www.leilaoonline.com.br/lote/detalhe/186710", " 3 ITENS - Notbook DELL -  Modelo  INSPIRON 15 - LOC. IVINHEMA/ 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840,00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=HYPERLINK("https://www.leilaoonline.com.br/lote/detalhe/186702", "019")</f>
      </c>
      <c r="B29" s="4" t="s">
        <f>=HYPERLINK("https://www.leilaoonline.com.br/lote/detalhe/186702", " 3 ITENS - Notbook DELL -  Modelo  INSPIRON 15 - LOC. IVINHEMA/ MS")</f>
      </c>
      <c r="C29" s="4" t="inlineStr">
        <is>
          <t>Vendido</t>
        </is>
      </c>
      <c r="D29" s="4" t="inlineStr">
        <is>
          <t>27</t>
        </is>
      </c>
      <c r="E29" s="5" t="inlineStr">
        <is>
          <t>820,00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=HYPERLINK("https://www.leilaoonline.com.br/lote/detalhe/186676", "020")</f>
      </c>
      <c r="B30" s="4" t="s">
        <f>=HYPERLINK("https://www.leilaoonline.com.br/lote/detalhe/186676", " 3 ITENS - Notbook DELL -  Modelo  INSPIRON 15 - LOC. IVINHEMA/ MS")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=HYPERLINK("https://www.leilaoonline.com.br/lote/detalhe/186706", "021")</f>
      </c>
      <c r="B31" s="4" t="s">
        <f>=HYPERLINK("https://www.leilaoonline.com.br/lote/detalhe/186706", " 3 ITENS - Notbook DELL Modelo  LATITUDE E5540 - LOC. IVINHEMA/ MS")</f>
      </c>
      <c r="C31" s="4" t="inlineStr">
        <is>
          <t>Vendido</t>
        </is>
      </c>
      <c r="D31" s="4" t="inlineStr">
        <is>
          <t>35</t>
        </is>
      </c>
      <c r="E31" s="5" t="inlineStr">
        <is>
          <t>980,00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=HYPERLINK("https://www.leilaoonline.com.br/lote/detalhe/186681", "022")</f>
      </c>
      <c r="B32" s="4" t="s">
        <f>=HYPERLINK("https://www.leilaoonline.com.br/lote/detalhe/186681", " 3 ITENS - Notbook DELL Modelo  LATITUDE E5540 - LOC. IVINHEMA/ MS")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=HYPERLINK("https://www.leilaoonline.com.br/lote/detalhe/186674", "023")</f>
      </c>
      <c r="B33" s="4" t="s">
        <f>=HYPERLINK("https://www.leilaoonline.com.br/lote/detalhe/186674", " 3 ITENS - Notbook HP Modelo  240 G6 - LOC. IVINHEMA/ MS")</f>
      </c>
      <c r="C33" s="4" t="inlineStr">
        <is>
          <t>Vendido</t>
        </is>
      </c>
      <c r="D33" s="4" t="inlineStr">
        <is>
          <t>31</t>
        </is>
      </c>
      <c r="E33" s="5" t="inlineStr">
        <is>
          <t>900,00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=HYPERLINK("https://www.leilaoonline.com.br/lote/detalhe/186680", "024")</f>
      </c>
      <c r="B34" s="4" t="s">
        <f>=HYPERLINK("https://www.leilaoonline.com.br/lote/detalhe/186680", " 3 ITENS - Notbook HP Modelo  240 G6 - LOC. IVINHEMA/ MS")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960,00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=HYPERLINK("https://www.leilaoonline.com.br/lote/detalhe/186675", "025")</f>
      </c>
      <c r="B35" s="4" t="s">
        <f>=HYPERLINK("https://www.leilaoonline.com.br/lote/detalhe/186675", " 3 ITENS - Notbook Dell  Modelo  latitude 3400 - INSPIRON P75F - LOC. IVINHEMA/ MS")</f>
      </c>
      <c r="C35" s="4" t="inlineStr">
        <is>
          <t>Vendido</t>
        </is>
      </c>
      <c r="D35" s="4" t="inlineStr">
        <is>
          <t>31</t>
        </is>
      </c>
      <c r="E35" s="5" t="inlineStr">
        <is>
          <t>900,00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=HYPERLINK("https://www.leilaoonline.com.br/lote/detalhe/186703", "026")</f>
      </c>
      <c r="B36" s="4" t="s">
        <f>=HYPERLINK("https://www.leilaoonline.com.br/lote/detalhe/186703", " 3 ITENS - Notbook HP Modelo  240 G6 - Dell latitude - LOC. IVINHEMA/ MS")</f>
      </c>
      <c r="C36" s="4" t="inlineStr">
        <is>
          <t>Vendido</t>
        </is>
      </c>
      <c r="D36" s="4" t="inlineStr">
        <is>
          <t>32</t>
        </is>
      </c>
      <c r="E36" s="5" t="inlineStr">
        <is>
          <t>920,00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=HYPERLINK("https://www.leilaoonline.com.br/lote/detalhe/186704", "027")</f>
      </c>
      <c r="B37" s="4" t="s">
        <f>=HYPERLINK("https://www.leilaoonline.com.br/lote/detalhe/186704", " 3 ITENS - Notbook Dell Modelo  Inspiron - LOC. IVINHEMA/ MS")</f>
      </c>
      <c r="C37" s="4" t="inlineStr">
        <is>
          <t>Vendido</t>
        </is>
      </c>
      <c r="D37" s="4" t="inlineStr">
        <is>
          <t>31</t>
        </is>
      </c>
      <c r="E37" s="5" t="inlineStr">
        <is>
          <t>900,00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=HYPERLINK("https://www.leilaoonline.com.br/lote/detalhe/186690", "028")</f>
      </c>
      <c r="B38" s="4" t="s">
        <f>=HYPERLINK("https://www.leilaoonline.com.br/lote/detalhe/186690", " 5 ITENS - Monitor Dell  Modelo E178PC - LOC. IVINHEMA/ MS")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=HYPERLINK("https://www.leilaoonline.com.br/lote/detalhe/186688", "029")</f>
      </c>
      <c r="B39" s="4" t="s">
        <f>=HYPERLINK("https://www.leilaoonline.com.br/lote/detalhe/186688", " 5 ITENS - Monitor Dell  Modelo E178PC - LOC. IVINHEMA/ 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=HYPERLINK("https://www.leilaoonline.com.br/lote/detalhe/186698", "030")</f>
      </c>
      <c r="B40" s="4" t="s">
        <f>=HYPERLINK("https://www.leilaoonline.com.br/lote/detalhe/186698", " 5 ITENS - Monitor Dell  Modelo E178PC - LOC. IVINHEMA/ MS")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=HYPERLINK("https://www.leilaoonline.com.br/lote/detalhe/186693", "031")</f>
      </c>
      <c r="B41" s="4" t="s">
        <f>=HYPERLINK("https://www.leilaoonline.com.br/lote/detalhe/186693", " 5 ITENS - Monitor Dell  Modelo E178PC - LOC. IVINHEMA/ MS")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=HYPERLINK("https://www.leilaoonline.com.br/lote/detalhe/186683", "032")</f>
      </c>
      <c r="B42" s="4" t="s">
        <f>=HYPERLINK("https://www.leilaoonline.com.br/lote/detalhe/186683", " 5 ITENS - Monitor Dell  Modelo E178PC - LOC. IVINHEMA/ MS")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=HYPERLINK("https://www.leilaoonline.com.br/lote/detalhe/186707", "033")</f>
      </c>
      <c r="B43" s="4" t="s">
        <f>=HYPERLINK("https://www.leilaoonline.com.br/lote/detalhe/186707", " 5 ITENS - Monitor Dell  Modelo E178PC - LOC. IVINHEMA/ 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=HYPERLINK("https://www.leilaoonline.com.br/lote/detalhe/186687", "034")</f>
      </c>
      <c r="B44" s="4" t="s">
        <f>=HYPERLINK("https://www.leilaoonline.com.br/lote/detalhe/186687", " 5 ITENS - Monitor Dell  Modelo E178PC - LOC. IVINHEMA/ 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=HYPERLINK("https://www.leilaoonline.com.br/lote/detalhe/186701", "035")</f>
      </c>
      <c r="B45" s="4" t="s">
        <f>=HYPERLINK("https://www.leilaoonline.com.br/lote/detalhe/186701", " 5 ITENS - Monitor Dell  Modelo E178PC - LOC. IVINHEMA/ MS")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=HYPERLINK("https://www.leilaoonline.com.br/lote/detalhe/186712", "036")</f>
      </c>
      <c r="B46" s="4" t="s">
        <f>=HYPERLINK("https://www.leilaoonline.com.br/lote/detalhe/186712", " 5 ITENS - Monitor Dell  Modelo E178PC - LOC. IVINHEMA/ 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=HYPERLINK("https://www.leilaoonline.com.br/lote/detalhe/186691", "037")</f>
      </c>
      <c r="B47" s="4" t="s">
        <f>=HYPERLINK("https://www.leilaoonline.com.br/lote/detalhe/186691", " 5 ITENS - Monitor Dell  Modelo E178PC - LOC. IVINHEMA/ MS")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=HYPERLINK("https://www.leilaoonline.com.br/lote/detalhe/186709", "038")</f>
      </c>
      <c r="B48" s="4" t="s">
        <f>=HYPERLINK("https://www.leilaoonline.com.br/lote/detalhe/186709", " 5 ITENS - Monitor Dell  Modelo E178PC - LOC. IVINHEMA/ MS")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=HYPERLINK("https://www.leilaoonline.com.br/lote/detalhe/186684", "039")</f>
      </c>
      <c r="B49" s="4" t="s">
        <f>=HYPERLINK("https://www.leilaoonline.com.br/lote/detalhe/186684", " 6 ITENS - Monitor Dell  Modelo E178PC - LOC. IVINHEMA/ MS")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=HYPERLINK("https://www.leilaoonline.com.br/lote/detalhe/186713", "040")</f>
      </c>
      <c r="B50" s="4" t="s">
        <f>=HYPERLINK("https://www.leilaoonline.com.br/lote/detalhe/186713", " 5 ITENS - Monitor Dell Modelo E1914hc - Sem pé - LOC. IVINHEMA/ MS")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=HYPERLINK("https://www.leilaoonline.com.br/lote/detalhe/186714", "041")</f>
      </c>
      <c r="B51" s="4" t="s">
        <f>=HYPERLINK("https://www.leilaoonline.com.br/lote/detalhe/186714", " 5 ITENS - Monitor Dell Modelo E1914hc - Sem pé - LOC. IVINHEMA/ 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=HYPERLINK("https://www.leilaoonline.com.br/lote/detalhe/186705", "042")</f>
      </c>
      <c r="B52" s="4" t="s">
        <f>=HYPERLINK("https://www.leilaoonline.com.br/lote/detalhe/186705", " 5 ITENS - Monitor Dell Modelo E1914hc - Sem pé - LOC. IVINHEMA/ 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=HYPERLINK("https://www.leilaoonline.com.br/lote/detalhe/186720", "043")</f>
      </c>
      <c r="B53" s="4" t="s">
        <f>=HYPERLINK("https://www.leilaoonline.com.br/lote/detalhe/186720", " 5 ITENS - Monitor Dell Modelo E1914hc - Sem pé - LOC. IVINHEMA/ 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=HYPERLINK("https://www.leilaoonline.com.br/lote/detalhe/186711", "044")</f>
      </c>
      <c r="B54" s="4" t="s">
        <f>=HYPERLINK("https://www.leilaoonline.com.br/lote/detalhe/186711", " 5 ITENS - Monitor Dell Modelo E1914hc - Sem pé - LOC. IVINHEMA/ 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=HYPERLINK("https://www.leilaoonline.com.br/lote/detalhe/186682", "045")</f>
      </c>
      <c r="B55" s="4" t="s">
        <f>=HYPERLINK("https://www.leilaoonline.com.br/lote/detalhe/186682", " 5 ITENS - Desktop Dell OPTIPLEX-7010 - LOC. IVINHEMA/ MS")</f>
      </c>
      <c r="C55" s="4" t="inlineStr">
        <is>
          <t>Vendido</t>
        </is>
      </c>
      <c r="D55" s="4" t="inlineStr">
        <is>
          <t>7</t>
        </is>
      </c>
      <c r="E55" s="5" t="inlineStr">
        <is>
          <t>520,00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=HYPERLINK("https://www.leilaoonline.com.br/lote/detalhe/186699", "046")</f>
      </c>
      <c r="B56" s="4" t="s">
        <f>=HYPERLINK("https://www.leilaoonline.com.br/lote/detalhe/186699", " 5 ITENS - Desktop Dell OPTIPLEX-7010 - LOC. IVINHEMA/ MS")</f>
      </c>
      <c r="C56" s="4" t="inlineStr">
        <is>
          <t>Vendido</t>
        </is>
      </c>
      <c r="D56" s="4" t="inlineStr">
        <is>
          <t>15</t>
        </is>
      </c>
      <c r="E56" s="5" t="inlineStr">
        <is>
          <t>680,00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=HYPERLINK("https://www.leilaoonline.com.br/lote/detalhe/186697", "047")</f>
      </c>
      <c r="B57" s="4" t="s">
        <f>=HYPERLINK("https://www.leilaoonline.com.br/lote/detalhe/186697", " 5 ITENS - Desktop Dell OPTIPLEX-7010 - LOC. IVINHEMA/ MS")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=HYPERLINK("https://www.leilaoonline.com.br/lote/detalhe/186723", "048")</f>
      </c>
      <c r="B58" s="4" t="s">
        <f>=HYPERLINK("https://www.leilaoonline.com.br/lote/detalhe/186723", " 5 ITENS - Desktop Dell OPTIPLEX-7010 - LOC. IVINHEMA/ MS")</f>
      </c>
      <c r="C58" s="4" t="inlineStr">
        <is>
          <t>Vendido</t>
        </is>
      </c>
      <c r="D58" s="4" t="inlineStr">
        <is>
          <t>18</t>
        </is>
      </c>
      <c r="E58" s="5" t="inlineStr">
        <is>
          <t>740,00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=HYPERLINK("https://www.leilaoonline.com.br/lote/detalhe/186715", "049")</f>
      </c>
      <c r="B59" s="4" t="s">
        <f>=HYPERLINK("https://www.leilaoonline.com.br/lote/detalhe/186715", " 5 ITENS - Desktop Dell OPTIPLEX-7010 - LOC. IVINHEMA/ MS")</f>
      </c>
      <c r="C59" s="4" t="inlineStr">
        <is>
          <t>Vendido</t>
        </is>
      </c>
      <c r="D59" s="4" t="inlineStr">
        <is>
          <t>15</t>
        </is>
      </c>
      <c r="E59" s="5" t="inlineStr">
        <is>
          <t>680,00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=HYPERLINK("https://www.leilaoonline.com.br/lote/detalhe/186679", "050")</f>
      </c>
      <c r="B60" s="4" t="s">
        <f>=HYPERLINK("https://www.leilaoonline.com.br/lote/detalhe/186679", " 5 ITENS - Desktop Dell OPTIPLEX-7010 - LOC. IVINHEMA/ MS")</f>
      </c>
      <c r="C60" s="4" t="inlineStr">
        <is>
          <t>Vendido</t>
        </is>
      </c>
      <c r="D60" s="4" t="inlineStr">
        <is>
          <t>17</t>
        </is>
      </c>
      <c r="E60" s="5" t="inlineStr">
        <is>
          <t>720,00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=HYPERLINK("https://www.leilaoonline.com.br/lote/detalhe/186708", "051")</f>
      </c>
      <c r="B61" s="4" t="s">
        <f>=HYPERLINK("https://www.leilaoonline.com.br/lote/detalhe/186708", " 5 ITENS - Desktop Dell OPTIPLEX-7010 - LOC. IVINHEMA/ MS")</f>
      </c>
      <c r="C61" s="4" t="inlineStr">
        <is>
          <t>Vendido</t>
        </is>
      </c>
      <c r="D61" s="4" t="inlineStr">
        <is>
          <t>17</t>
        </is>
      </c>
      <c r="E61" s="5" t="inlineStr">
        <is>
          <t>720,00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=HYPERLINK("https://www.leilaoonline.com.br/lote/detalhe/186722", "052")</f>
      </c>
      <c r="B62" s="4" t="s">
        <f>=HYPERLINK("https://www.leilaoonline.com.br/lote/detalhe/186722", " 5 ITENS - Desktop Dell OPTIPLEX-790 - LOC. IVINHEMA/ MS")</f>
      </c>
      <c r="C62" s="4" t="inlineStr">
        <is>
          <t>Vendido</t>
        </is>
      </c>
      <c r="D62" s="4" t="inlineStr">
        <is>
          <t>10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=HYPERLINK("https://www.leilaoonline.com.br/lote/detalhe/186689", "053")</f>
      </c>
      <c r="B63" s="4" t="s">
        <f>=HYPERLINK("https://www.leilaoonline.com.br/lote/detalhe/186689", " 5 ITENS - Desktop Dell OPTIPLEX-790 - LOC. IVINHEMA/ MS")</f>
      </c>
      <c r="C63" s="4" t="inlineStr">
        <is>
          <t>Vendido</t>
        </is>
      </c>
      <c r="D63" s="4" t="inlineStr">
        <is>
          <t>9</t>
        </is>
      </c>
      <c r="E63" s="5" t="inlineStr">
        <is>
          <t>560,00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=HYPERLINK("https://www.leilaoonline.com.br/lote/detalhe/186695", "054")</f>
      </c>
      <c r="B64" s="4" t="s">
        <f>=HYPERLINK("https://www.leilaoonline.com.br/lote/detalhe/186695", " 5 ITENS - Desktop Dell OPTIPLEX-790 - LOC. IVINHEMA/ MS")</f>
      </c>
      <c r="C64" s="4" t="inlineStr">
        <is>
          <t>Vendido</t>
        </is>
      </c>
      <c r="D64" s="4" t="inlineStr">
        <is>
          <t>6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=HYPERLINK("https://www.leilaoonline.com.br/lote/detalhe/186692", "055")</f>
      </c>
      <c r="B65" s="4" t="s">
        <f>=HYPERLINK("https://www.leilaoonline.com.br/lote/detalhe/186692", " 5 ITENS - Desktop Dell  OPTIPLEX-7020 - LOC. IVINHEMA/ MS")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1.040,00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=HYPERLINK("https://www.leilaoonline.com.br/lote/detalhe/186721", "056")</f>
      </c>
      <c r="B66" s="4" t="s">
        <f>=HYPERLINK("https://www.leilaoonline.com.br/lote/detalhe/186721", " 5 ITENS - Desktop Dell  OPTIPLEX-7020 - LOC. IVINHEMA/ MS")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1.060,00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=HYPERLINK("https://www.leilaoonline.com.br/lote/detalhe/186685", "057")</f>
      </c>
      <c r="B67" s="4" t="s">
        <f>=HYPERLINK("https://www.leilaoonline.com.br/lote/detalhe/186685", " 5 ITENS - Desktop Dell  OPTIPLEX-7020 - LOC. IVINHEMA/ MS")</f>
      </c>
      <c r="C67" s="4" t="inlineStr">
        <is>
          <t>Vendido</t>
        </is>
      </c>
      <c r="D67" s="4" t="inlineStr">
        <is>
          <t>33</t>
        </is>
      </c>
      <c r="E67" s="5" t="inlineStr">
        <is>
          <t>1.040,00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=HYPERLINK("https://www.leilaoonline.com.br/lote/detalhe/186696", "058")</f>
      </c>
      <c r="B68" s="4" t="s">
        <f>=HYPERLINK("https://www.leilaoonline.com.br/lote/detalhe/186696", " 5 ITENS - Desktop Dell  OPTIPLEX-7020 - LOC. IVINHEMA/ MS")</f>
      </c>
      <c r="C68" s="4" t="inlineStr">
        <is>
          <t>Vendido</t>
        </is>
      </c>
      <c r="D68" s="4" t="inlineStr">
        <is>
          <t>23</t>
        </is>
      </c>
      <c r="E68" s="5" t="inlineStr">
        <is>
          <t>1.060,00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=HYPERLINK("https://www.leilaoonline.com.br/lote/detalhe/186700", "059")</f>
      </c>
      <c r="B69" s="4" t="s">
        <f>=HYPERLINK("https://www.leilaoonline.com.br/lote/detalhe/186700", " 5 ITENS - Desktop Dell  INSPIRON 3470 - LOC. IVINHEMA/ MS")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=HYPERLINK("https://www.leilaoonline.com.br/lote/detalhe/186718", "060")</f>
      </c>
      <c r="B70" s="4" t="s">
        <f>=HYPERLINK("https://www.leilaoonline.com.br/lote/detalhe/186718", " 5 ITENS - Desktop Dell  OPTIPLEX 780 - LOC. IVINHEMA/ 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=HYPERLINK("https://www.leilaoonline.com.br/lote/detalhe/186719", "061")</f>
      </c>
      <c r="B71" s="4" t="s">
        <f>=HYPERLINK("https://www.leilaoonline.com.br/lote/detalhe/186719", " 5 ITENS - Desktop Dell  OPTIPLEX-7010 - LOC. IVINHEMA/ MS")</f>
      </c>
      <c r="C71" s="4" t="inlineStr">
        <is>
          <t>Vendido</t>
        </is>
      </c>
      <c r="D71" s="4" t="inlineStr">
        <is>
          <t>7</t>
        </is>
      </c>
      <c r="E71" s="5" t="inlineStr">
        <is>
          <t>780,00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=HYPERLINK("https://www.leilaoonline.com.br/lote/detalhe/186716", "062")</f>
      </c>
      <c r="B72" s="4" t="s">
        <f>=HYPERLINK("https://www.leilaoonline.com.br/lote/detalhe/186716", " 5 ITENS - Desktop Dell  OPTIPLEX-7010 - LOC. IVINHEMA/ 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780,00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=HYPERLINK("https://www.leilaoonline.com.br/lote/detalhe/186717", "063")</f>
      </c>
      <c r="B73" s="4" t="s">
        <f>=HYPERLINK("https://www.leilaoonline.com.br/lote/detalhe/186717", " 5 ITENS - Desktop Dell  OPTIPLEX-7010 - LOC. IVINHEMA/ MS")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=HYPERLINK("https://www.leilaoonline.com.br/lote/detalhe/186694", "064")</f>
      </c>
      <c r="B74" s="4" t="s">
        <f>=HYPERLINK("https://www.leilaoonline.com.br/lote/detalhe/186694", " 5 ITENS - Desktop Dell  OPTIPLEX-7010 - LOC. IVINHEMA/ MS")</f>
      </c>
      <c r="C74" s="4" t="inlineStr">
        <is>
          <t>Vendido</t>
        </is>
      </c>
      <c r="D74" s="4" t="inlineStr">
        <is>
          <t>10</t>
        </is>
      </c>
      <c r="E74" s="5" t="inlineStr">
        <is>
          <t>580,00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=HYPERLINK("https://www.leilaoonline.com.br/lote/detalhe/186725", "065")</f>
      </c>
      <c r="B75" s="4" t="s">
        <f>=HYPERLINK("https://www.leilaoonline.com.br/lote/detalhe/186725", " 5 ITENS - Desktop Dell  OPTIPLEX-790 - LOC. IVINHEMA/ 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520,00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=HYPERLINK("https://www.leilaoonline.com.br/lote/detalhe/186724", "066")</f>
      </c>
      <c r="B76" s="4" t="s">
        <f>=HYPERLINK("https://www.leilaoonline.com.br/lote/detalhe/186724", " 7 ITENS - Desktop Dell  OPTIPLEX-7020 - LOC. IVINHEMA/ MS")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1.160,00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=HYPERLINK("https://www.leilaoonline.com.br/lote/detalhe/186653", "10025")</f>
      </c>
      <c r="B77" s="4" t="s">
        <f>=HYPERLINK("https://www.leilaoonline.com.br/lote/detalhe/186653", "17 NOTEBOOKS DELL - VEJA DESCRITIVO DE ITENS - LOCALIZAÇÃO: MONTE BELO/ MG")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=HYPERLINK("https://www.leilaoonline.com.br/lote/detalhe/186654", "10026")</f>
      </c>
      <c r="B78" s="4" t="s">
        <f>=HYPERLINK("https://www.leilaoonline.com.br/lote/detalhe/186654", "16 DESKTOPS DELL - VEJA DESCRITIVO DE ITENS - LOCALIZAÇÃO: MONTE BELO/ MG")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5.200,00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2026-04-30T10:34:01.00Z</dcterms:created>
  <dc:creator>Tellks Tecnologia</dc:creator>
  <cp:revision>0</cp:revision>
</cp:coreProperties>
</file>