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WR-V 18 • Stradas • Camaro 13 • Duster • Uno • BMW • Onix Joy • Jeep 18 • Versa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=HYPERLINK("https://www.leilaoonline.com.br/lote/detalhe/193073", "035")</f>
      </c>
      <c r="B11" s="4" t="s">
        <f>=HYPERLINK("https://www.leilaoonline.com.br/lote/detalhe/193073", "veja o vídeo!! JEEP/COMPASS LONGITUDE F; 2017/2017; BRANCA; ALCO./GASOL. - FUNCIONANDO - IPVA 2023 OK")</f>
      </c>
      <c r="C11" s="4" t="inlineStr">
        <is>
          <t>Não vendido</t>
        </is>
      </c>
      <c r="D11" s="4" t="inlineStr">
        <is>
          <t>37</t>
        </is>
      </c>
      <c r="E11" s="5" t="inlineStr">
        <is>
          <t>70.000,00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=HYPERLINK("https://www.leilaoonline.com.br/lote/detalhe/193077", "037")</f>
      </c>
      <c r="B12" s="4" t="s">
        <f>=HYPERLINK("https://www.leilaoonline.com.br/lote/detalhe/193077", "FIAT/STRADA WORKING; 2014/2015; BRANCA; ALCO./GASOL. - FUNCIONANDO - IPVA 2023 OK")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17.500,00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=HYPERLINK("https://www.leilaoonline.com.br/lote/detalhe/193074", "040")</f>
      </c>
      <c r="B13" s="4" t="s">
        <f>=HYPERLINK("https://www.leilaoonline.com.br/lote/detalhe/193074", "veja o vídeo!! HONDA/FIT EXL CVT; 2018/2019; VERMELHA; ALCO./GASOL. - FUNCIONANDO - IPVA 2023 OK")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53.500,00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=HYPERLINK("https://www.leilaoonline.com.br/lote/detalhe/194098", "043")</f>
      </c>
      <c r="B14" s="4" t="s">
        <f>=HYPERLINK("https://www.leilaoonline.com.br/lote/detalhe/194098", "veja o vídeo!! CHEVROLET/ONIX 1.0MT LT; 2019/2019; PRETA; ALCO./GASOL. - FUNCIONANDO")</f>
      </c>
      <c r="C14" s="4" t="inlineStr">
        <is>
          <t>Não vendido</t>
        </is>
      </c>
      <c r="D14" s="4" t="inlineStr">
        <is>
          <t>13</t>
        </is>
      </c>
      <c r="E14" s="5" t="inlineStr">
        <is>
          <t>30.000,00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=HYPERLINK("https://www.leilaoonline.com.br/lote/detalhe/193080", "045")</f>
      </c>
      <c r="B15" s="4" t="s">
        <f>=HYPERLINK("https://www.leilaoonline.com.br/lote/detalhe/193080", "veja o vídeo!! TOYOTA/YARIS SD XL 15 AT; 2019/2019; BRANCA; ALCO./GASOL. - FUNCIONANDO - IPVA 2023 OK")</f>
      </c>
      <c r="C15" s="4" t="inlineStr">
        <is>
          <t>Vendido</t>
        </is>
      </c>
      <c r="D15" s="4" t="inlineStr">
        <is>
          <t>58</t>
        </is>
      </c>
      <c r="E15" s="5" t="inlineStr">
        <is>
          <t>45.500,00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=HYPERLINK("https://www.leilaoonline.com.br/lote/detalhe/193076", "050")</f>
      </c>
      <c r="B16" s="4" t="s">
        <f>=HYPERLINK("https://www.leilaoonline.com.br/lote/detalhe/193076", "veja o vídeo!! FIAT/STRADA WORKING CE; 2015/2016; PRATA; ALCO./GASOL. - FUNCIONANDO - IPVA 2023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27.500,00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=HYPERLINK("https://www.leilaoonline.com.br/lote/detalhe/193071", "055")</f>
      </c>
      <c r="B17" s="4" t="s">
        <f>=HYPERLINK("https://www.leilaoonline.com.br/lote/detalhe/193071", "veja o vídeo!! HONDA/HR-V EXL CVT; 2020/2020; BRANCA; ALCO./GASOL. - FUNCIONANDO - IPVA 2023 OK - FIPE: R$ 118.084,00")</f>
      </c>
      <c r="C17" s="4" t="inlineStr">
        <is>
          <t>Não vendido</t>
        </is>
      </c>
      <c r="D17" s="4" t="inlineStr">
        <is>
          <t>41</t>
        </is>
      </c>
      <c r="E17" s="5" t="inlineStr">
        <is>
          <t>65.000,00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=HYPERLINK("https://www.leilaoonline.com.br/lote/detalhe/193082", "057")</f>
      </c>
      <c r="B18" s="4" t="s">
        <f>=HYPERLINK("https://www.leilaoonline.com.br/lote/detalhe/193082",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=HYPERLINK("https://www.leilaoonline.com.br/lote/detalhe/194269", "059")</f>
      </c>
      <c r="B19" s="4" t="s">
        <f>=HYPERLINK("https://www.leilaoonline.com.br/lote/detalhe/194269",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17</t>
        </is>
      </c>
      <c r="E19" s="5" t="inlineStr">
        <is>
          <t>35.000,00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=HYPERLINK("https://www.leilaoonline.com.br/lote/detalhe/193075", "060")</f>
      </c>
      <c r="B20" s="4" t="s">
        <f>=HYPERLINK("https://www.leilaoonline.com.br/lote/detalhe/193075", "NISSAN/VERSA 10 S; 2015/2016; PRETA; ALCO./GASOL. - FUNCIONANDO - IPVA 2023 OK")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=HYPERLINK("https://www.leilaoonline.com.br/lote/detalhe/194270", "061")</f>
      </c>
      <c r="B21" s="4" t="s">
        <f>=HYPERLINK("https://www.leilaoonline.com.br/lote/detalhe/194270", "TOYOTA/ETIOS SD XS; 2012/2013; CINZA; ALCO./GASOL. - FUNCIONANDO - IPVA 2023 OK")</f>
      </c>
      <c r="C21" s="4" t="inlineStr">
        <is>
          <t>Não vendido</t>
        </is>
      </c>
      <c r="D21" s="4" t="inlineStr">
        <is>
          <t>24</t>
        </is>
      </c>
      <c r="E21" s="5" t="inlineStr">
        <is>
          <t>25.250,00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=HYPERLINK("https://www.leilaoonline.com.br/lote/detalhe/194099", "062")</f>
      </c>
      <c r="B22" s="4" t="s">
        <f>=HYPERLINK("https://www.leilaoonline.com.br/lote/detalhe/194099", "veja o vídeo!! VW/NOVO FOX ROCK RIO MB; 2015/2016; VERMELHA; ALCO./GASOL. - FUNCIONANDO")</f>
      </c>
      <c r="C22" s="4" t="inlineStr">
        <is>
          <t>Não vendido</t>
        </is>
      </c>
      <c r="D22" s="4" t="inlineStr">
        <is>
          <t>31</t>
        </is>
      </c>
      <c r="E22" s="5" t="inlineStr">
        <is>
          <t>43.750,00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=HYPERLINK("https://www.leilaoonline.com.br/lote/detalhe/193069", "063")</f>
      </c>
      <c r="B23" s="4" t="s">
        <f>=HYPERLINK("https://www.leilaoonline.com.br/lote/detalhe/193069", "FIAT/UNO ATTRACTIVE 1.0; 2021/2021; BRANCA; ALCO./GASOL. - FUNCIONANDO - IPVA 2023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31.250,00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=HYPERLINK("https://www.leilaoonline.com.br/lote/detalhe/193084", "065")</f>
      </c>
      <c r="B24" s="4" t="s">
        <f>=HYPERLINK("https://www.leilaoonline.com.br/lote/detalhe/193084", "veja o vídeo!! HONDA/CITY EX CVT; 2018/2018; BRANCA; ALCO./GASOL. - FUNCIONANDO - IPVA 2023 OK")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51.500,00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=HYPERLINK("https://www.leilaoonline.com.br/lote/detalhe/193669", "066")</f>
      </c>
      <c r="B25" s="4" t="s">
        <f>=HYPERLINK("https://www.leilaoonline.com.br/lote/detalhe/193669", "veja o vídeo!! FIAT/STRADA WK CC E; 2019/2020; BRANCA; GAS./A./GNV - FUNCIONANDO - IPVA 2023 OK")</f>
      </c>
      <c r="C25" s="4" t="inlineStr">
        <is>
          <t>Vendido</t>
        </is>
      </c>
      <c r="D25" s="4" t="inlineStr">
        <is>
          <t>13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=HYPERLINK("https://www.leilaoonline.com.br/lote/detalhe/193092", "067")</f>
      </c>
      <c r="B26" s="4" t="s">
        <f>=HYPERLINK("https://www.leilaoonline.com.br/lote/detalhe/193092", "veja o vídeo!! HONDA/WR-V EX CVT; 2018/2018; CINZA; ALCO./GASOL. - FUNCIONANDO - IPVA 2023 OK")</f>
      </c>
      <c r="C26" s="4" t="inlineStr">
        <is>
          <t>Não vendido</t>
        </is>
      </c>
      <c r="D26" s="4" t="inlineStr">
        <is>
          <t>75</t>
        </is>
      </c>
      <c r="E26" s="5" t="inlineStr">
        <is>
          <t>52.000,00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=HYPERLINK("https://www.leilaoonline.com.br/lote/detalhe/194097", "069")</f>
      </c>
      <c r="B27" s="4" t="s">
        <f>=HYPERLINK("https://www.leilaoonline.com.br/lote/detalhe/194097", "veja o vídeo!! FIAT/STRADA TREK CE 1.6; 2012/2013; CINZA; ALCO./GASOL. - FUNCIONANDO - IPVA 2023 OK")</f>
      </c>
      <c r="C27" s="4" t="inlineStr">
        <is>
          <t>Não vendido</t>
        </is>
      </c>
      <c r="D27" s="4" t="inlineStr">
        <is>
          <t>17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=HYPERLINK("https://www.leilaoonline.com.br/lote/detalhe/193083", "070")</f>
      </c>
      <c r="B28" s="4" t="s">
        <f>=HYPERLINK("https://www.leilaoonline.com.br/lote/detalhe/193083", "veja o vídeo!! HONDA/FIT PERSONAL; 2018/2019; PRATA; ALCO./GASOL. - FUNCIONANDO - IPVA 2023 OK - APROX. 21.500KM")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40.500,00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=HYPERLINK("https://www.leilaoonline.com.br/lote/detalhe/193070", "073")</f>
      </c>
      <c r="B29" s="4" t="s">
        <f>=HYPERLINK("https://www.leilaoonline.com.br/lote/detalhe/193070", "JEEP/COMPASS LONGITUDE F; 2017/2018; CINZA; ALCO./GASOL.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=HYPERLINK("https://www.leilaoonline.com.br/lote/detalhe/193081", "075")</f>
      </c>
      <c r="B30" s="4" t="s">
        <f>=HYPERLINK("https://www.leilaoonline.com.br/lote/detalhe/193081", "veja o vídeo!! RENAULT/DUSTER 16 D 4X2; 2011/2012; PRATA; ALCO./GASOL.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=HYPERLINK("https://www.leilaoonline.com.br/lote/detalhe/193078", "077")</f>
      </c>
      <c r="B31" s="4" t="s">
        <f>=HYPERLINK("https://www.leilaoonline.com.br/lote/detalhe/193078", "HONDA/FIT EX CVT; 2014/2015; CINZA; ALCO./GASOL. - FUNCIONANDO - IPVA 2023 OK")</f>
      </c>
      <c r="C31" s="4" t="inlineStr">
        <is>
          <t>Não vendido</t>
        </is>
      </c>
      <c r="D31" s="4" t="inlineStr">
        <is>
          <t>43</t>
        </is>
      </c>
      <c r="E31" s="5" t="inlineStr">
        <is>
          <t>35.000,00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=HYPERLINK("https://www.leilaoonline.com.br/lote/detalhe/193087", "080")</f>
      </c>
      <c r="B32" s="4" t="s">
        <f>=HYPERLINK("https://www.leilaoonline.com.br/lote/detalhe/193087", "veja o vídeo!! CHEV/ONIX JOY BLACK; 2020/2021; CINZA; ALCO./GASOL. - FUNCIONANDO - IPVA 2023 OK - APROX. 17.600KM")</f>
      </c>
      <c r="C32" s="4" t="inlineStr">
        <is>
          <t>Não vendido</t>
        </is>
      </c>
      <c r="D32" s="4" t="inlineStr">
        <is>
          <t>22</t>
        </is>
      </c>
      <c r="E32" s="5" t="inlineStr">
        <is>
          <t>41.250,00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=HYPERLINK("https://www.leilaoonline.com.br/lote/detalhe/193085", "083")</f>
      </c>
      <c r="B33" s="4" t="s">
        <f>=HYPERLINK("https://www.leilaoonline.com.br/lote/detalhe/193085", "CHEVROLET/ONIX 1.4AT LTZ; 2017/2017; PRATA; ALCO./GASOL. - FUNCIONANDO")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=HYPERLINK("https://www.leilaoonline.com.br/lote/detalhe/193079", "085")</f>
      </c>
      <c r="B34" s="4" t="s">
        <f>=HYPERLINK("https://www.leilaoonline.com.br/lote/detalhe/193079", "veja o vídeo!! FIAT/STRADA HD WK CC E; 2019/2019; BRANCA; ALCO./GASOL. - FUNCIONANDO - IPVA 2023 OK")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40.000,00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=HYPERLINK("https://www.leilaoonline.com.br/lote/detalhe/193068", "090")</f>
      </c>
      <c r="B35" s="4" t="s">
        <f>=HYPERLINK("https://www.leilaoonline.com.br/lote/detalhe/193068", "veja o vídeo!! CHEV/ONIX JOY; 2020/2020; BRANCA; ALCO./GASOL. - FUNCIONANDO - IPVA 2023 OK")</f>
      </c>
      <c r="C35" s="4" t="inlineStr">
        <is>
          <t>Não vendido</t>
        </is>
      </c>
      <c r="D35" s="4" t="inlineStr">
        <is>
          <t>43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=HYPERLINK("https://www.leilaoonline.com.br/lote/detalhe/193086", "093")</f>
      </c>
      <c r="B36" s="4" t="s">
        <f>=HYPERLINK("https://www.leilaoonline.com.br/lote/detalhe/193086", "veja o vídeo!! HONDA/FIT EX CVT; 2014/2015; CINZA; ALCO./GASOL. - FUNCIONANDO - IPVA 2023 OK")</f>
      </c>
      <c r="C36" s="4" t="inlineStr">
        <is>
          <t>Não vendido</t>
        </is>
      </c>
      <c r="D36" s="4" t="inlineStr">
        <is>
          <t>32</t>
        </is>
      </c>
      <c r="E36" s="5" t="inlineStr">
        <is>
          <t>35.000,00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=HYPERLINK("https://www.leilaoonline.com.br/lote/detalhe/193088", "095")</f>
      </c>
      <c r="B37" s="4" t="s">
        <f>=HYPERLINK("https://www.leilaoonline.com.br/lote/detalhe/193088", "veja o vídeo!! HONDA/CITY PERSONAL; 2019/2019; CINZA; ALCO./GASOL. - FUNCIONANDO - IPVA 2023 OK")</f>
      </c>
      <c r="C37" s="4" t="inlineStr">
        <is>
          <t>Não vendido</t>
        </is>
      </c>
      <c r="D37" s="4" t="inlineStr">
        <is>
          <t>18</t>
        </is>
      </c>
      <c r="E37" s="5" t="inlineStr">
        <is>
          <t>38.750,00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=HYPERLINK("https://www.leilaoonline.com.br/lote/detalhe/193089", "200")</f>
      </c>
      <c r="B38" s="4" t="s">
        <f>=HYPERLINK("https://www.leilaoonline.com.br/lote/detalhe/193089", "JOGO DE RODAS 5 FUROS ARO 18" COM PNEUS 215 X 35")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2.650,00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=HYPERLINK("https://www.leilaoonline.com.br/lote/detalhe/193090", "205")</f>
      </c>
      <c r="B39" s="4" t="s">
        <f>=HYPERLINK("https://www.leilaoonline.com.br/lote/detalhe/193090", "JOGO DE RODAS ORBITAL (FUTURA) ARO 14 COM PNEUS")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=HYPERLINK("https://www.leilaoonline.com.br/lote/detalhe/193091", "210")</f>
      </c>
      <c r="B40" s="4" t="s">
        <f>=HYPERLINK("https://www.leilaoonline.com.br/lote/detalhe/193091", "JOGO DE RODAS MOD. GOL G3 GTI; ARO 15 COM PNEUS 195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1.450,00</t>
        </is>
      </c>
      <c r="F4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2026-04-30T10:23:03.00Z</dcterms:created>
  <dc:creator>Tellks Tecnologia</dc:creator>
  <cp:revision>0</cp:revision>
</cp:coreProperties>
</file>