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Online.com.br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FROTA DE LOCAÇÃO - Chevrolet Spin 1.8 2021 - Valor de Venda aprox. 60% da FIPE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28/09/2023 14:00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=HYPERLINK("https://www.leilaoonline.com.br/lote/detalhe/196680", "020")</f>
      </c>
      <c r="B11" s="4" t="s">
        <f>=HYPERLINK("https://www.leilaoonline.com.br/lote/detalhe/196680", "CHEVROLET/SPIN 1.8L MT LS; 2021/2021 - FUNCIONANDO - FROTA 36 - FIPE R$ 72.881,00")</f>
      </c>
      <c r="C11" s="4" t="inlineStr">
        <is>
          <t>Vendido</t>
        </is>
      </c>
      <c r="D11" s="4" t="inlineStr">
        <is>
          <t>3</t>
        </is>
      </c>
      <c r="E11" s="5" t="inlineStr">
        <is>
          <t>42.500,00</t>
        </is>
      </c>
      <c r="F11" s="4" t="inlineStr">
        <is>
          <t>1000.00</t>
        </is>
      </c>
    </row>
    <row collapsed="false" customFormat="false" customHeight="false" hidden="false" ht="12.1" outlineLevel="0" r="12">
      <c r="A12" s="5" t="s">
        <f>=HYPERLINK("https://www.leilaoonline.com.br/lote/detalhe/196682", "025")</f>
      </c>
      <c r="B12" s="4" t="s">
        <f>=HYPERLINK("https://www.leilaoonline.com.br/lote/detalhe/196682", "CHEVROLET/SPIN 1.8L MT LS; 2021/2021 - FUNCIONANDO - FROTA 49")</f>
      </c>
      <c r="C12" s="4" t="inlineStr">
        <is>
          <t>Vendido</t>
        </is>
      </c>
      <c r="D12" s="4" t="inlineStr">
        <is>
          <t>3</t>
        </is>
      </c>
      <c r="E12" s="5" t="inlineStr">
        <is>
          <t>42.000,00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=HYPERLINK("https://www.leilaoonline.com.br/lote/detalhe/196681", "030")</f>
      </c>
      <c r="B13" s="4" t="s">
        <f>=HYPERLINK("https://www.leilaoonline.com.br/lote/detalhe/196681", "CHEVROLET/SPIN 1.8L MT LS; 2021/2021 - FUNCIONANDO - FROTA 00")</f>
      </c>
      <c r="C13" s="4" t="inlineStr">
        <is>
          <t>Vendido</t>
        </is>
      </c>
      <c r="D13" s="4" t="inlineStr">
        <is>
          <t>2</t>
        </is>
      </c>
      <c r="E13" s="5" t="inlineStr">
        <is>
          <t>42.000,00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=HYPERLINK("https://www.leilaoonline.com.br/lote/detalhe/196683", "035")</f>
      </c>
      <c r="B14" s="4" t="s">
        <f>=HYPERLINK("https://www.leilaoonline.com.br/lote/detalhe/196683", "GM/SPIN 1.8L MT LSE; 2020/2021; 5 PAG - FUNCIONANDO - FROTA 54")</f>
      </c>
      <c r="C14" s="4" t="inlineStr">
        <is>
          <t>Vendido</t>
        </is>
      </c>
      <c r="D14" s="4" t="inlineStr">
        <is>
          <t>4</t>
        </is>
      </c>
      <c r="E14" s="5" t="inlineStr">
        <is>
          <t>45.500,00</t>
        </is>
      </c>
      <c r="F14" s="4" t="inlineStr">
        <is>
          <t>500.00</t>
        </is>
      </c>
    </row>
    <row collapsed="false" customFormat="false" customHeight="false" hidden="false" ht="12.1" outlineLevel="0" r="15">
      <c r="A15" s="5" t="s">
        <f>=HYPERLINK("https://www.leilaoonline.com.br/lote/detalhe/196684", "040")</f>
      </c>
      <c r="B15" s="4" t="s">
        <f>=HYPERLINK("https://www.leilaoonline.com.br/lote/detalhe/196684", "CHEVROLET/SPIN 1.8L MT LS; 2021/2021 - FUNCIONANDO - FROTA 60")</f>
      </c>
      <c r="C15" s="4" t="inlineStr">
        <is>
          <t>Não vendido</t>
        </is>
      </c>
      <c r="D15" s="4" t="inlineStr">
        <is>
          <t>2</t>
        </is>
      </c>
      <c r="E15" s="5" t="inlineStr">
        <is>
          <t>42.000,00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=HYPERLINK("https://www.leilaoonline.com.br/lote/detalhe/196685", "045")</f>
      </c>
      <c r="B16" s="4" t="s">
        <f>=HYPERLINK("https://www.leilaoonline.com.br/lote/detalhe/196685", "CHEVROLET/SPIN 1.8L MT LS; 2021/2021 - FUNCIONANDO - FROTA 08")</f>
      </c>
      <c r="C16" s="4" t="inlineStr">
        <is>
          <t>Não vendido</t>
        </is>
      </c>
      <c r="D16" s="4" t="inlineStr">
        <is>
          <t>2</t>
        </is>
      </c>
      <c r="E16" s="5" t="inlineStr">
        <is>
          <t>41.500,00</t>
        </is>
      </c>
      <c r="F16" s="4" t="inlineStr">
        <is>
          <t>1000.00</t>
        </is>
      </c>
    </row>
    <row collapsed="false" customFormat="false" customHeight="false" hidden="false" ht="12.1" outlineLevel="0" r="17">
      <c r="A17" s="5" t="s">
        <f>=HYPERLINK("https://www.leilaoonline.com.br/lote/detalhe/196687", "050")</f>
      </c>
      <c r="B17" s="4" t="s">
        <f>=HYPERLINK("https://www.leilaoonline.com.br/lote/detalhe/196687", "CHEVROLET/SPIN 1.8L MT LS E; 2021/2021 - FUNCIONANDO - PLACA FINAL 32 - COD. PATIO 42")</f>
      </c>
      <c r="C17" s="4" t="inlineStr">
        <is>
          <t>Não vendido</t>
        </is>
      </c>
      <c r="D17" s="4" t="inlineStr">
        <is>
          <t>1</t>
        </is>
      </c>
      <c r="E17" s="5" t="inlineStr">
        <is>
          <t>41.000,00</t>
        </is>
      </c>
      <c r="F17" s="4" t="inlineStr">
        <is>
          <t>1000.00</t>
        </is>
      </c>
    </row>
    <row collapsed="false" customFormat="false" customHeight="false" hidden="false" ht="12.1" outlineLevel="0" r="18">
      <c r="A18" s="5" t="s">
        <f>=HYPERLINK("https://www.leilaoonline.com.br/lote/detalhe/196688", "055")</f>
      </c>
      <c r="B18" s="4" t="s">
        <f>=HYPERLINK("https://www.leilaoonline.com.br/lote/detalhe/196688", "CHEVROLET/SPIN 1.8L MT LS E; 2021/2021 - FUNCIONANDO - PLACA FINAL 53 - COD. PATIO 43")</f>
      </c>
      <c r="C18" s="4" t="inlineStr">
        <is>
          <t>Não vendido</t>
        </is>
      </c>
      <c r="D18" s="4" t="inlineStr">
        <is>
          <t>1</t>
        </is>
      </c>
      <c r="E18" s="5" t="inlineStr">
        <is>
          <t>41.000,00</t>
        </is>
      </c>
      <c r="F18" s="4" t="inlineStr">
        <is>
          <t>1000.00</t>
        </is>
      </c>
    </row>
    <row collapsed="false" customFormat="false" customHeight="false" hidden="false" ht="12.1" outlineLevel="0" r="19">
      <c r="A19" s="5" t="s">
        <f>=HYPERLINK("https://www.leilaoonline.com.br/lote/detalhe/196689", "060")</f>
      </c>
      <c r="B19" s="4" t="s">
        <f>=HYPERLINK("https://www.leilaoonline.com.br/lote/detalhe/196689", "CHEVROLET/SPIN 1.8L MT LS E; 2021/2021 - FUNCIONANDO - PLACA FINAL 17 - COD. PATIO 44")</f>
      </c>
      <c r="C19" s="4" t="inlineStr">
        <is>
          <t>Não vendido</t>
        </is>
      </c>
      <c r="D19" s="4" t="inlineStr">
        <is>
          <t>2</t>
        </is>
      </c>
      <c r="E19" s="5" t="inlineStr">
        <is>
          <t>40.750,00</t>
        </is>
      </c>
      <c r="F19" s="4" t="inlineStr">
        <is>
          <t>250.00</t>
        </is>
      </c>
    </row>
    <row collapsed="false" customFormat="false" customHeight="false" hidden="false" ht="12.1" outlineLevel="0" r="20">
      <c r="A20" s="5" t="s">
        <f>=HYPERLINK("https://www.leilaoonline.com.br/lote/detalhe/196690", "065")</f>
      </c>
      <c r="B20" s="4" t="s">
        <f>=HYPERLINK("https://www.leilaoonline.com.br/lote/detalhe/196690", "CHEVROLET/SPIN 1.8L MT LS E; 2021/2021 - FUNCIONANDO - PLACA FINAL 13 - COD. PATIO 45")</f>
      </c>
      <c r="C20" s="4" t="inlineStr">
        <is>
          <t>Não vendido</t>
        </is>
      </c>
      <c r="D20" s="4" t="inlineStr">
        <is>
          <t>1</t>
        </is>
      </c>
      <c r="E20" s="5" t="inlineStr">
        <is>
          <t>40.500,00</t>
        </is>
      </c>
      <c r="F20" s="4" t="inlineStr">
        <is>
          <t>250.00</t>
        </is>
      </c>
    </row>
    <row collapsed="false" customFormat="false" customHeight="false" hidden="false" ht="12.1" outlineLevel="0" r="21">
      <c r="A21" s="5" t="s">
        <f>=HYPERLINK("https://www.leilaoonline.com.br/lote/detalhe/196777", "070")</f>
      </c>
      <c r="B21" s="4" t="s">
        <f>=HYPERLINK("https://www.leilaoonline.com.br/lote/detalhe/196777", "CHEVROLET/SPIN 1.8L MT LS E; 2021/2021 - FUNCIONANDO - PLACA FINAL 80 - COD. PATIO 04")</f>
      </c>
      <c r="C21" s="4" t="inlineStr">
        <is>
          <t>Não vendido</t>
        </is>
      </c>
      <c r="D21" s="4" t="inlineStr">
        <is>
          <t>2</t>
        </is>
      </c>
      <c r="E21" s="5" t="inlineStr">
        <is>
          <t>41.500,00</t>
        </is>
      </c>
      <c r="F21" s="4" t="inlineStr">
        <is>
          <t>1000.00</t>
        </is>
      </c>
    </row>
    <row collapsed="false" customFormat="false" customHeight="false" hidden="false" ht="12.1" outlineLevel="0" r="22">
      <c r="A22" s="5" t="s">
        <f>=HYPERLINK("https://www.leilaoonline.com.br/lote/detalhe/196778", "075")</f>
      </c>
      <c r="B22" s="4" t="s">
        <f>=HYPERLINK("https://www.leilaoonline.com.br/lote/detalhe/196778", "CHEVROLET/SPIN 1.8L MT LS E; 2021/2021 - FUNCIONANDO - PLACA FINAL 69 - COD. PATIO 33")</f>
      </c>
      <c r="C22" s="4" t="inlineStr">
        <is>
          <t>Não vendido</t>
        </is>
      </c>
      <c r="D22" s="4" t="inlineStr">
        <is>
          <t>1</t>
        </is>
      </c>
      <c r="E22" s="5" t="inlineStr">
        <is>
          <t>41.000,00</t>
        </is>
      </c>
      <c r="F22" s="4" t="inlineStr">
        <is>
          <t>1000.00</t>
        </is>
      </c>
    </row>
    <row collapsed="false" customFormat="false" customHeight="false" hidden="false" ht="12.1" outlineLevel="0" r="23">
      <c r="A23" s="5" t="s">
        <f>=HYPERLINK("https://www.leilaoonline.com.br/lote/detalhe/196779", "080")</f>
      </c>
      <c r="B23" s="4" t="s">
        <f>=HYPERLINK("https://www.leilaoonline.com.br/lote/detalhe/196779", "CHEVROLET/SPIN 1.8L MT LS E; 2021/2021 - FUNCIONANDO - PLACA FINAL 76 - COD. PATIO 38")</f>
      </c>
      <c r="C23" s="4" t="inlineStr">
        <is>
          <t>Não vendido</t>
        </is>
      </c>
      <c r="D23" s="4" t="inlineStr">
        <is>
          <t>2</t>
        </is>
      </c>
      <c r="E23" s="5" t="inlineStr">
        <is>
          <t>41.250,00</t>
        </is>
      </c>
      <c r="F23" s="4" t="inlineStr">
        <is>
          <t>1000.00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2026-11-04T18:31:29.00Z</dcterms:created>
  <dc:creator>Tellks Tecnologia</dc:creator>
  <cp:revision>0</cp:revision>
</cp:coreProperties>
</file>