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- COLHEDORAS - TORNO - CAMINHONETE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30/11/2023 16:00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=HYPERLINK("https://www.leilaoonline.com.br/lote/detalhe/203469", "001")</f>
      </c>
      <c r="B11" s="4" t="s">
        <f>=HYPERLINK("https://www.leilaoonline.com.br/lote/detalhe/203469", "TRATOR MAXXOR 904; ANO 2012; COM CONCHA - REVISADO - FUNCIONANDO")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60.000,00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=HYPERLINK("https://www.leilaoonline.com.br/lote/detalhe/203470", "002")</f>
      </c>
      <c r="B12" s="4" t="s">
        <f>=HYPERLINK("https://www.leilaoonline.com.br/lote/detalhe/203470", "TRATOR NEW HOLLAND TS 6040; ANO 2011 - REVISADO - PNEUS RESSOLADOS  NOVOS - RODADO FINO PARA CULTIVO - FUNCIONANDO")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90.000,00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=HYPERLINK("https://www.leilaoonline.com.br/lote/detalhe/203625", "003")</f>
      </c>
      <c r="B13" s="4" t="s">
        <f>=HYPERLINK("https://www.leilaoonline.com.br/lote/detalhe/203625", "COLHEDORA DE ALGODÃO JOHN DEERE 9950 - FUNCIONANDO")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20.000,00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=HYPERLINK("https://www.leilaoonline.com.br/lote/detalhe/205498", "004")</f>
      </c>
      <c r="B14" s="4" t="s">
        <f>=HYPERLINK("https://www.leilaoonline.com.br/lote/detalhe/205498", "RETROESCAVADEIRA CAT 416E 4X4; ANO 2013 - FUNCIONANDO")</f>
      </c>
      <c r="C14" s="4" t="inlineStr">
        <is>
          <t>Não vendido</t>
        </is>
      </c>
      <c r="D14" s="4" t="inlineStr">
        <is>
          <t>42</t>
        </is>
      </c>
      <c r="E14" s="5" t="inlineStr">
        <is>
          <t>130.000,00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=HYPERLINK("https://www.leilaoonline.com.br/lote/detalhe/203583", "005")</f>
      </c>
      <c r="B15" s="4" t="s">
        <f>=HYPERLINK("https://www.leilaoonline.com.br/lote/detalhe/203583", "TRATOR CASE 4490 - DESMONTADO")</f>
      </c>
      <c r="C15" s="4" t="inlineStr">
        <is>
          <t>Não vendido</t>
        </is>
      </c>
      <c r="D15" s="4" t="inlineStr">
        <is>
          <t>4</t>
        </is>
      </c>
      <c r="E15" s="5" t="inlineStr">
        <is>
          <t>11.500,00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=HYPERLINK("https://www.leilaoonline.com.br/lote/detalhe/204004", "006")</f>
      </c>
      <c r="B16" s="4" t="s">
        <f>=HYPERLINK("https://www.leilaoonline.com.br/lote/detalhe/204004", "TRATOR NEW HOLLAND TT - REVISADO - FUNCIONANDO")</f>
      </c>
      <c r="C16" s="4" t="inlineStr">
        <is>
          <t>Não vendido</t>
        </is>
      </c>
      <c r="D16" s="4" t="inlineStr">
        <is>
          <t>6</t>
        </is>
      </c>
      <c r="E16" s="5" t="inlineStr">
        <is>
          <t>36.250,00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=HYPERLINK("https://www.leilaoonline.com.br/lote/detalhe/203584", "007")</f>
      </c>
      <c r="B17" s="4" t="s">
        <f>=HYPERLINK("https://www.leilaoonline.com.br/lote/detalhe/203584", "PÁ CARREGADEIRA CLARK - DESMONTADA")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=HYPERLINK("https://www.leilaoonline.com.br/lote/detalhe/204002", "008")</f>
      </c>
      <c r="B18" s="4" t="s">
        <f>=HYPERLINK("https://www.leilaoonline.com.br/lote/detalhe/204002", "TRATOR MASSEY FERGUNSON; MF 235 - DESMONTADO")</f>
      </c>
      <c r="C18" s="4" t="inlineStr">
        <is>
          <t>Vendido</t>
        </is>
      </c>
      <c r="D18" s="4" t="inlineStr">
        <is>
          <t>12</t>
        </is>
      </c>
      <c r="E18" s="5" t="inlineStr">
        <is>
          <t>8.750,00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=HYPERLINK("https://www.leilaoonline.com.br/lote/detalhe/204003", "009")</f>
      </c>
      <c r="B19" s="4" t="s">
        <f>=HYPERLINK("https://www.leilaoonline.com.br/lote/detalhe/204003", "TRATOR BUNDY; MODELO BDY10540 4X4 - (PEÇAS)")</f>
      </c>
      <c r="C19" s="4" t="inlineStr">
        <is>
          <t>Não vendido</t>
        </is>
      </c>
      <c r="D19" s="4" t="inlineStr">
        <is>
          <t>17</t>
        </is>
      </c>
      <c r="E19" s="5" t="inlineStr">
        <is>
          <t>21.000,00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=HYPERLINK("https://www.leilaoonline.com.br/lote/detalhe/203471", "010")</f>
      </c>
      <c r="B20" s="4" t="s">
        <f>=HYPERLINK("https://www.leilaoonline.com.br/lote/detalhe/203471", "MÁQUINA DE OXI CORTE ( CNC ) SMART 4000 - FUNCIONANDO")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40.000,00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=HYPERLINK("https://www.leilaoonline.com.br/lote/detalhe/203682", "011")</f>
      </c>
      <c r="B21" s="4" t="s">
        <f>=HYPERLINK("https://www.leilaoonline.com.br/lote/detalhe/203682", "TORNO VERTICAL BULLARD - FUNCIONANDO")</f>
      </c>
      <c r="C21" s="4" t="inlineStr">
        <is>
          <t>Vendido</t>
        </is>
      </c>
      <c r="D21" s="4" t="inlineStr">
        <is>
          <t>34</t>
        </is>
      </c>
      <c r="E21" s="5" t="inlineStr">
        <is>
          <t>31.500,00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=HYPERLINK("https://www.leilaoonline.com.br/lote/detalhe/203702", "012")</f>
      </c>
      <c r="B22" s="4" t="s">
        <f>=HYPERLINK("https://www.leilaoonline.com.br/lote/detalhe/203702", "TESOURA JACARÉ AUTOMÁTICA - REVISADA - FUNCIONANDO")</f>
      </c>
      <c r="C22" s="4" t="inlineStr">
        <is>
          <t>Não vendido</t>
        </is>
      </c>
      <c r="D22" s="4" t="inlineStr">
        <is>
          <t>16</t>
        </is>
      </c>
      <c r="E22" s="5" t="inlineStr">
        <is>
          <t>43.750,00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=HYPERLINK("https://www.leilaoonline.com.br/lote/detalhe/205453", "013")</f>
      </c>
      <c r="B23" s="4" t="s">
        <f>=HYPERLINK("https://www.leilaoonline.com.br/lote/detalhe/205453", "LOTE COM 1 PRENSA ELÉTRICA HIDRÁULICA 10T - FUNCIONANDO")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2.500,00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=HYPERLINK("https://www.leilaoonline.com.br/lote/detalhe/205499", "014")</f>
      </c>
      <c r="B24" s="4" t="s">
        <f>=HYPERLINK("https://www.leilaoonline.com.br/lote/detalhe/205499", "MOTONIVELADORA XCMG GR180 - FUNCIONANDO")</f>
      </c>
      <c r="C24" s="4" t="inlineStr">
        <is>
          <t>Não vendido</t>
        </is>
      </c>
      <c r="D24" s="4" t="inlineStr">
        <is>
          <t>8</t>
        </is>
      </c>
      <c r="E24" s="5" t="inlineStr">
        <is>
          <t>101.250,00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=HYPERLINK("https://www.leilaoonline.com.br/lote/detalhe/205500", "015")</f>
      </c>
      <c r="B25" s="4" t="s">
        <f>=HYPERLINK("https://www.leilaoonline.com.br/lote/detalhe/205500", "MOTONIVELADORA VOLVO G940; ANO 2012 - REVISADA; PINTADA; 4 PNEUS NOVOS")</f>
      </c>
      <c r="C25" s="4" t="inlineStr">
        <is>
          <t>Não vendido</t>
        </is>
      </c>
      <c r="D25" s="4" t="inlineStr">
        <is>
          <t>63</t>
        </is>
      </c>
      <c r="E25" s="5" t="inlineStr">
        <is>
          <t>107.500,00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=HYPERLINK("https://www.leilaoonline.com.br/lote/detalhe/203920", "020")</f>
      </c>
      <c r="B26" s="4" t="s">
        <f>=HYPERLINK("https://www.leilaoonline.com.br/lote/detalhe/203920", "CAMINHONETE GM/CHEVROLET C1404; 1976/1976; VERMELHA; GASOLINA  (LEGALIZADA PELO INMETRO) - FUNCIONANDO")</f>
      </c>
      <c r="C26" s="4" t="inlineStr">
        <is>
          <t>Não vendido</t>
        </is>
      </c>
      <c r="D26" s="4" t="inlineStr">
        <is>
          <t>4</t>
        </is>
      </c>
      <c r="E26" s="5" t="inlineStr">
        <is>
          <t>53.750,00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=HYPERLINK("https://www.leilaoonline.com.br/lote/detalhe/203921", "021")</f>
      </c>
      <c r="B27" s="4" t="s">
        <f>=HYPERLINK("https://www.leilaoonline.com.br/lote/detalhe/203921", "I/M. BENZ C250; 2015/2015; PRATA; GASOLINA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60.000,00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=HYPERLINK("https://www.leilaoonline.com.br/lote/detalhe/205327", "030")</f>
      </c>
      <c r="B28" s="4" t="s">
        <f>=HYPERLINK("https://www.leilaoonline.com.br/lote/detalhe/205327", "REBOQUE R/FEDERAL JET; ANO 2014/2014; COR PRETA - IPVA 2023 OK")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40.000,00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=HYPERLINK("https://www.leilaoonline.com.br/lote/detalhe/204328", "050")</f>
      </c>
      <c r="B29" s="4" t="s">
        <f>=HYPERLINK("https://www.leilaoonline.com.br/lote/detalhe/204328", "1 GARRA HB PARA SUCATA COM CAIXA - FUNCIONANDO")</f>
      </c>
      <c r="C29" s="4" t="inlineStr">
        <is>
          <t>Não vendido</t>
        </is>
      </c>
      <c r="D29" s="4" t="inlineStr">
        <is>
          <t>25</t>
        </is>
      </c>
      <c r="E29" s="5" t="inlineStr">
        <is>
          <t>58.500,00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=HYPERLINK("https://www.leilaoonline.com.br/lote/detalhe/204497", "051")</f>
      </c>
      <c r="B30" s="4" t="s">
        <f>=HYPERLINK("https://www.leilaoonline.com.br/lote/detalhe/204497", "001 - LOTE COM 1 MOTOR MERCEDES-BENZ O500RS 457 EURO 5; ANO 2012 -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20.000,00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=HYPERLINK("https://www.leilaoonline.com.br/lote/detalhe/204498", "052")</f>
      </c>
      <c r="B31" s="4" t="s">
        <f>=HYPERLINK("https://www.leilaoonline.com.br/lote/detalhe/204498", "002 - LOTE COM 1 MOTOR MERCEDES-BENZ O500RS 457 EURO 5; ANO 2012 -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20.000,00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=HYPERLINK("https://www.leilaoonline.com.br/lote/detalhe/204499", "053")</f>
      </c>
      <c r="B32" s="4" t="s">
        <f>=HYPERLINK("https://www.leilaoonline.com.br/lote/detalhe/204499", "003 - LOTE COM 1 MOTOR MERCEDES-BENZ O500RS 457 EURO 5; ANO 2012 - FUNCIONANDO")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20.000,00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=HYPERLINK("https://www.leilaoonline.com.br/lote/detalhe/204500", "054")</f>
      </c>
      <c r="B33" s="4" t="s">
        <f>=HYPERLINK("https://www.leilaoonline.com.br/lote/detalhe/204500", "004 - LOTE COM 1 MOTOR MERCEDES-BENZ O500RS 457 EURO 5; ANO 2012 -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20.000,00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=HYPERLINK("https://www.leilaoonline.com.br/lote/detalhe/204501", "055")</f>
      </c>
      <c r="B34" s="4" t="s">
        <f>=HYPERLINK("https://www.leilaoonline.com.br/lote/detalhe/204501", "005 - LOTE COM 1 MOTOR MERCEDES-BENZ O500RS 457 EURO 5; ANO 2012 -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20.000,00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=HYPERLINK("https://www.leilaoonline.com.br/lote/detalhe/204502", "056")</f>
      </c>
      <c r="B35" s="4" t="s">
        <f>=HYPERLINK("https://www.leilaoonline.com.br/lote/detalhe/204502", "006 - LOTE COM 1 MOTOR MERCEDES-BENZ O500RS 457 EURO 5; ANO 2012 -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20.000,00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=HYPERLINK("https://www.leilaoonline.com.br/lote/detalhe/204503", "057")</f>
      </c>
      <c r="B36" s="4" t="s">
        <f>=HYPERLINK("https://www.leilaoonline.com.br/lote/detalhe/204503", "007 - LOTE COM 1 MOTOR MERCEDES-BENZ O500RS 457 EURO 5; ANO 2012 - FUNCIONANDO")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20.000,00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=HYPERLINK("https://www.leilaoonline.com.br/lote/detalhe/205288", "058")</f>
      </c>
      <c r="B37" s="4" t="s">
        <f>=HYPERLINK("https://www.leilaoonline.com.br/lote/detalhe/205288", "008 - LOTE COM 1 MOTOR MERCEDES-BENZ O500RS 457 EURO 5; ANO 2012 -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20.000,00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=HYPERLINK("https://www.leilaoonline.com.br/lote/detalhe/205289", "059")</f>
      </c>
      <c r="B38" s="4" t="s">
        <f>=HYPERLINK("https://www.leilaoonline.com.br/lote/detalhe/205289", "009 - LOTE COM 1 MOTOR MERCEDES-BENZ O500RS 457 EURO 5; ANO 2012 -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20.000,00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=HYPERLINK("https://www.leilaoonline.com.br/lote/detalhe/205290", "060")</f>
      </c>
      <c r="B39" s="4" t="s">
        <f>=HYPERLINK("https://www.leilaoonline.com.br/lote/detalhe/205290", "010 - LOTE COM 1 MOTOR MERCEDES-BENZ O500RS 457 EURO 5; ANO 2012 -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20.000,00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=HYPERLINK("https://www.leilaoonline.com.br/lote/detalhe/205312", "061")</f>
      </c>
      <c r="B40" s="4" t="s">
        <f>=HYPERLINK("https://www.leilaoonline.com.br/lote/detalhe/205312", "LOTE COM 1 MOTOR MERCEDES-BENZ OM 352 - FUNCIONANDO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=HYPERLINK("https://www.leilaoonline.com.br/lote/detalhe/205313", "062")</f>
      </c>
      <c r="B41" s="4" t="s">
        <f>=HYPERLINK("https://www.leilaoonline.com.br/lote/detalhe/205313", "LOTE COM 1 MOTOR FORD FUSION - FUNCIONANDO")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=HYPERLINK("https://www.leilaoonline.com.br/lote/detalhe/205314", "063")</f>
      </c>
      <c r="B42" s="4" t="s">
        <f>=HYPERLINK("https://www.leilaoonline.com.br/lote/detalhe/205314", "001 - LOTE COM 10 RODAS 7.50 - 22,5 (275); 8 FUROS - NOVA")</f>
      </c>
      <c r="C42" s="4" t="inlineStr">
        <is>
          <t>Não vendido</t>
        </is>
      </c>
      <c r="D42" s="4" t="inlineStr">
        <is>
          <t>5</t>
        </is>
      </c>
      <c r="E42" s="5" t="inlineStr">
        <is>
          <t>3.000,00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=HYPERLINK("https://www.leilaoonline.com.br/lote/detalhe/205315", "064")</f>
      </c>
      <c r="B43" s="4" t="s">
        <f>=HYPERLINK("https://www.leilaoonline.com.br/lote/detalhe/205315", "002 - LOTE COM 10 RODAS 7.50 - 22,5 (275); 8 FUROS - NOVA")</f>
      </c>
      <c r="C43" s="4" t="inlineStr">
        <is>
          <t>Não vendido</t>
        </is>
      </c>
      <c r="D43" s="4" t="inlineStr">
        <is>
          <t>4</t>
        </is>
      </c>
      <c r="E43" s="5" t="inlineStr">
        <is>
          <t>2.500,00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=HYPERLINK("https://www.leilaoonline.com.br/lote/detalhe/205316", "065")</f>
      </c>
      <c r="B44" s="4" t="s">
        <f>=HYPERLINK("https://www.leilaoonline.com.br/lote/detalhe/205316", "003 - LOTE COM 10 RODAS 7.50 - 22,5 (275); 8 FUROS - NOVA")</f>
      </c>
      <c r="C44" s="4" t="inlineStr">
        <is>
          <t>Não vendido</t>
        </is>
      </c>
      <c r="D44" s="4" t="inlineStr">
        <is>
          <t>4</t>
        </is>
      </c>
      <c r="E44" s="5" t="inlineStr">
        <is>
          <t>2.500,00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=HYPERLINK("https://www.leilaoonline.com.br/lote/detalhe/205317", "066")</f>
      </c>
      <c r="B45" s="4" t="s">
        <f>=HYPERLINK("https://www.leilaoonline.com.br/lote/detalhe/205317", "004 - LOTE COM 10 RODAS 7.50 - 22,5 (275); 8 FUROS - NOVA")</f>
      </c>
      <c r="C45" s="4" t="inlineStr">
        <is>
          <t>Não vendido</t>
        </is>
      </c>
      <c r="D45" s="4" t="inlineStr">
        <is>
          <t>4</t>
        </is>
      </c>
      <c r="E45" s="5" t="inlineStr">
        <is>
          <t>2.500,00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=HYPERLINK("https://www.leilaoonline.com.br/lote/detalhe/205318", "067")</f>
      </c>
      <c r="B46" s="4" t="s">
        <f>=HYPERLINK("https://www.leilaoonline.com.br/lote/detalhe/205318", "005 - LOTE COM 10 RODAS 7.50 - 22,5 (275); 8 FUROS - NOVA")</f>
      </c>
      <c r="C46" s="4" t="inlineStr">
        <is>
          <t>Não vendido</t>
        </is>
      </c>
      <c r="D46" s="4" t="inlineStr">
        <is>
          <t>4</t>
        </is>
      </c>
      <c r="E46" s="5" t="inlineStr">
        <is>
          <t>2.500,00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=HYPERLINK("https://www.leilaoonline.com.br/lote/detalhe/205319", "068")</f>
      </c>
      <c r="B47" s="4" t="s">
        <f>=HYPERLINK("https://www.leilaoonline.com.br/lote/detalhe/205319", "006 - LOTE COM 10 RODAS 7.50 - 22,5 (275); 8 FUROS - NOVA")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1.500,00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=HYPERLINK("https://www.leilaoonline.com.br/lote/detalhe/205320", "069")</f>
      </c>
      <c r="B48" s="4" t="s">
        <f>=HYPERLINK("https://www.leilaoonline.com.br/lote/detalhe/205320", "007 - LOTE COM 10 RODAS 7.50 - 22,5 (275); 8 FUROS - NOVA")</f>
      </c>
      <c r="C48" s="4" t="inlineStr">
        <is>
          <t>Não vendido</t>
        </is>
      </c>
      <c r="D48" s="4" t="inlineStr">
        <is>
          <t>4</t>
        </is>
      </c>
      <c r="E48" s="5" t="inlineStr">
        <is>
          <t>2.500,00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=HYPERLINK("https://www.leilaoonline.com.br/lote/detalhe/205321", "070")</f>
      </c>
      <c r="B49" s="4" t="s">
        <f>=HYPERLINK("https://www.leilaoonline.com.br/lote/detalhe/205321", "008 - LOTE COM 10 RODAS 7.50 - 22,5 (275); 8 FUROS - NOVA")</f>
      </c>
      <c r="C49" s="4" t="inlineStr">
        <is>
          <t>Não vendido</t>
        </is>
      </c>
      <c r="D49" s="4" t="inlineStr">
        <is>
          <t>4</t>
        </is>
      </c>
      <c r="E49" s="5" t="inlineStr">
        <is>
          <t>2.500,00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=HYPERLINK("https://www.leilaoonline.com.br/lote/detalhe/205322", "071")</f>
      </c>
      <c r="B50" s="4" t="s">
        <f>=HYPERLINK("https://www.leilaoonline.com.br/lote/detalhe/205322", "009 - LOTE COM 10 RODAS 7.50 - 22,5 (275); 8 FUROS - NOVA")</f>
      </c>
      <c r="C50" s="4" t="inlineStr">
        <is>
          <t>Não vendido</t>
        </is>
      </c>
      <c r="D50" s="4" t="inlineStr">
        <is>
          <t>4</t>
        </is>
      </c>
      <c r="E50" s="5" t="inlineStr">
        <is>
          <t>2.500,00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=HYPERLINK("https://www.leilaoonline.com.br/lote/detalhe/205323", "072")</f>
      </c>
      <c r="B51" s="4" t="s">
        <f>=HYPERLINK("https://www.leilaoonline.com.br/lote/detalhe/205323", "010 - LOTE COM 10 RODAS 7.50 - 22,5 (275); 8 FUROS - NOVA")</f>
      </c>
      <c r="C51" s="4" t="inlineStr">
        <is>
          <t>Não vendido</t>
        </is>
      </c>
      <c r="D51" s="4" t="inlineStr">
        <is>
          <t>3</t>
        </is>
      </c>
      <c r="E51" s="5" t="inlineStr">
        <is>
          <t>2.000,00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=HYPERLINK("https://www.leilaoonline.com.br/lote/detalhe/205324", "073")</f>
      </c>
      <c r="B52" s="4" t="s">
        <f>=HYPERLINK("https://www.leilaoonline.com.br/lote/detalhe/205324", "LOTE COM 12 CABINES MASSEY FERGUSON 680")</f>
      </c>
      <c r="C52" s="4" t="inlineStr">
        <is>
          <t>Não vendido</t>
        </is>
      </c>
      <c r="D52" s="4" t="inlineStr">
        <is>
          <t>3</t>
        </is>
      </c>
      <c r="E52" s="5" t="inlineStr">
        <is>
          <t>2.000,00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=HYPERLINK("https://www.leilaoonline.com.br/lote/detalhe/205325", "074")</f>
      </c>
      <c r="B53" s="4" t="s">
        <f>=HYPERLINK("https://www.leilaoonline.com.br/lote/detalhe/205325", "LOTE COM 5 CABINES VALTRA BH GERAÇÃO 2")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=HYPERLINK("https://www.leilaoonline.com.br/lote/detalhe/205326", "075")</f>
      </c>
      <c r="B54" s="4" t="s">
        <f>=HYPERLINK("https://www.leilaoonline.com.br/lote/detalhe/205326", "LOTE COM 6 CABINES TRATOR JOHN DEERE 7-715 / 7-815")</f>
      </c>
      <c r="C54" s="4" t="inlineStr">
        <is>
          <t>Não vendido</t>
        </is>
      </c>
      <c r="D54" s="4" t="inlineStr">
        <is>
          <t>2</t>
        </is>
      </c>
      <c r="E54" s="5" t="inlineStr">
        <is>
          <t>1.500,00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=HYPERLINK("https://www.leilaoonline.com.br/lote/detalhe/205359", "076")</f>
      </c>
      <c r="B55" s="4" t="s">
        <f>=HYPERLINK("https://www.leilaoonline.com.br/lote/detalhe/205359", "LOTE COM 1 CABINE TRATOR JOHN DEERE 7-185J / 7-205J -7-225J")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1.000,00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=HYPERLINK("https://www.leilaoonline.com.br/lote/detalhe/205360", "077")</f>
      </c>
      <c r="B56" s="4" t="s">
        <f>=HYPERLINK("https://www.leilaoonline.com.br/lote/detalhe/205360", "LOTE COM 5 CABINES CASE MAXXUN 180")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=HYPERLINK("https://www.leilaoonline.com.br/lote/detalhe/205361", "078")</f>
      </c>
      <c r="B57" s="4" t="s">
        <f>=HYPERLINK("https://www.leilaoonline.com.br/lote/detalhe/205361", "LOTE COM 2 CABINES DE CARREGADEIRA MOTOCANA")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1.000,00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=HYPERLINK("https://www.leilaoonline.com.br/lote/detalhe/205384", "079")</f>
      </c>
      <c r="B58" s="4" t="s">
        <f>=HYPERLINK("https://www.leilaoonline.com.br/lote/detalhe/205384", "LOTE COM 1 PLATAFORMA AGRALE")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=HYPERLINK("https://www.leilaoonline.com.br/lote/detalhe/205385", "080")</f>
      </c>
      <c r="B59" s="4" t="s">
        <f>=HYPERLINK("https://www.leilaoonline.com.br/lote/detalhe/205385", "LOTE COM 2 CABINES JOHN DEERE 6415")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1.000,00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=HYPERLINK("https://www.leilaoonline.com.br/lote/detalhe/205386", "081")</f>
      </c>
      <c r="B60" s="4" t="s">
        <f>=HYPERLINK("https://www.leilaoonline.com.br/lote/detalhe/205386", "LOTE COM 1 CABINE JOHN DEERE 6145J")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=HYPERLINK("https://www.leilaoonline.com.br/lote/detalhe/205387", "082")</f>
      </c>
      <c r="B61" s="4" t="s">
        <f>=HYPERLINK("https://www.leilaoonline.com.br/lote/detalhe/205387", "LOTE COM 1 PLATAFORMA VALMET 118")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=HYPERLINK("https://www.leilaoonline.com.br/lote/detalhe/205388", "083")</f>
      </c>
      <c r="B62" s="4" t="s">
        <f>=HYPERLINK("https://www.leilaoonline.com.br/lote/detalhe/205388", "LOTE COM 1 PLATAFORMA VALMET 980")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=HYPERLINK("https://www.leilaoonline.com.br/lote/detalhe/205389", "084")</f>
      </c>
      <c r="B63" s="4" t="s">
        <f>=HYPERLINK("https://www.leilaoonline.com.br/lote/detalhe/205389", "LOTE COM 1 PLATAFORMA JOHN DEERE 6300")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=HYPERLINK("https://www.leilaoonline.com.br/lote/detalhe/205390", "085")</f>
      </c>
      <c r="B64" s="4" t="s">
        <f>=HYPERLINK("https://www.leilaoonline.com.br/lote/detalhe/205390", "LOTE COM 1 PLATAFORMA JOHN DEERE 6415")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=HYPERLINK("https://www.leilaoonline.com.br/lote/detalhe/205482", "086")</f>
      </c>
      <c r="B65" s="4" t="s">
        <f>=HYPERLINK("https://www.leilaoonline.com.br/lote/detalhe/205482", "LOTE COM PEÇAS DIVERSAS MÁQUINAS (PEÇAS NAS ESPECIFICAÇÕES)")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=HYPERLINK("https://www.leilaoonline.com.br/lote/detalhe/205487", "087")</f>
      </c>
      <c r="B66" s="4" t="s">
        <f>=HYPERLINK("https://www.leilaoonline.com.br/lote/detalhe/205487", "100 PNEUS 275/80 R-22.5 - USADOS - EM CONDIÇÕES DE USO")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=HYPERLINK("https://www.leilaoonline.com.br/lote/detalhe/205488", "088")</f>
      </c>
      <c r="B67" s="4" t="s">
        <f>=HYPERLINK("https://www.leilaoonline.com.br/lote/detalhe/205488", "100 PNEUS 295/80 R-22.5 - USADOS - EM CONDIÇÕES DE USO")</f>
      </c>
      <c r="C67" s="4" t="inlineStr">
        <is>
          <t>Não vendido</t>
        </is>
      </c>
      <c r="D67" s="4" t="inlineStr">
        <is>
          <t>4</t>
        </is>
      </c>
      <c r="E67" s="5" t="inlineStr">
        <is>
          <t>2.500,00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=HYPERLINK("https://www.leilaoonline.com.br/lote/detalhe/205490", "089")</f>
      </c>
      <c r="B68" s="4" t="s">
        <f>=HYPERLINK("https://www.leilaoonline.com.br/lote/detalhe/205490", "100 CARCAÇAS DE PNEUS ARO 17 - DIVERSAS MEDIDAS")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=HYPERLINK("https://www.leilaoonline.com.br/lote/detalhe/205491", "090")</f>
      </c>
      <c r="B69" s="4" t="s">
        <f>=HYPERLINK("https://www.leilaoonline.com.br/lote/detalhe/205491", "100 CARCAÇAS DE PNEUS ARO 17 - DIVERSAS MEDIDAS")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=HYPERLINK("https://www.leilaoonline.com.br/lote/detalhe/205492", "091")</f>
      </c>
      <c r="B70" s="4" t="s">
        <f>=HYPERLINK("https://www.leilaoonline.com.br/lote/detalhe/205492", "100 CARCAÇAS DE PNEUS ARO 16 - DIVERSAS MEDIDAS")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=HYPERLINK("https://www.leilaoonline.com.br/lote/detalhe/205493", "092")</f>
      </c>
      <c r="B71" s="4" t="s">
        <f>=HYPERLINK("https://www.leilaoonline.com.br/lote/detalhe/205493", "100 CARCAÇAS DE PNEUS ARO 18 - DIVERSAS MEDIDAS")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2026-08-05T09:55:11.00Z</dcterms:created>
  <dc:creator>Tellks Tecnologia</dc:creator>
  <cp:revision>0</cp:revision>
</cp:coreProperties>
</file>