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13, 15 e 17 • Spin 21 • H Fit, City, HRV • Onix • Hb20 • BMW 116, X1 • M. Benz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=HYPERLINK("https://www.leilaoonline.com.br/lote/detalhe/207093", "001")</f>
      </c>
      <c r="B11" s="4" t="s">
        <f>=HYPERLINK("https://www.leilaoonline.com.br/lote/detalhe/207093", "RARIDADE IMP CHEVROLET; 1929/1929; VERMELHA; GASOLINA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=HYPERLINK("https://www.leilaoonline.com.br/lote/detalhe/207109", "003")</f>
      </c>
      <c r="B12" s="4" t="s">
        <f>=HYPERLINK("https://www.leilaoonline.com.br/lote/detalhe/207109", "veja o vídeo!! HONDA/FIT PERSONAL; 2018/2019; PRATA; ALCO./GASOL. - FUNCIONANDO - IPVA 2023 OK. - APROX. 21.500KM")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35.500,00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=HYPERLINK("https://www.leilaoonline.com.br/lote/detalhe/207130", "007")</f>
      </c>
      <c r="B13" s="4" t="s">
        <f>=HYPERLINK("https://www.leilaoonline.com.br/lote/detalhe/207130", "veja o vídeo!! VW/SANTANA 2000 MI; 1998/1999; CINZA; GASOLINA - FUNCIONANDO ")</f>
      </c>
      <c r="C13" s="4" t="inlineStr">
        <is>
          <t>Vendido</t>
        </is>
      </c>
      <c r="D13" s="4" t="inlineStr">
        <is>
          <t>19</t>
        </is>
      </c>
      <c r="E13" s="5" t="inlineStr">
        <is>
          <t>19.250,00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=HYPERLINK("https://www.leilaoonline.com.br/lote/detalhe/207191", "008")</f>
      </c>
      <c r="B14" s="4" t="s">
        <f>=HYPERLINK("https://www.leilaoonline.com.br/lote/detalhe/207191", "veja o vídeo!! CHEV/ONIX 10MT LT2; 2021/2022; BRANCA; ALCO./GASOL. - FUNC. - IPVA 2023 OK - APROX. 18.900KM")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41.250,00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=HYPERLINK("https://www.leilaoonline.com.br/lote/detalhe/207941", "009")</f>
      </c>
      <c r="B15" s="4" t="s">
        <f>=HYPERLINK("https://www.leilaoonline.com.br/lote/detalhe/207941", "veja o vídeo!! CHEVROLET/SPIN 1.8L MT LS E.; 2021/2021; PRATA; ALCO./GASOL. - FUNCIONANDO - FROTA H16 - IPVA 2023 OK")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=HYPERLINK("https://www.leilaoonline.com.br/lote/detalhe/207112", "010")</f>
      </c>
      <c r="B16" s="4" t="s">
        <f>=HYPERLINK("https://www.leilaoonline.com.br/lote/detalhe/207112", "veja o vídeo!! HYUNDAI/HB20 1.0M UNIQUE; 2018/2019; PRATA; ALCO./GASOL. - FUNCIONANDO - IPVA 2023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32.500,00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=HYPERLINK("https://www.leilaoonline.com.br/lote/detalhe/207945", "012")</f>
      </c>
      <c r="B17" s="4" t="s">
        <f>=HYPERLINK("https://www.leilaoonline.com.br/lote/detalhe/207945", "FIAT PALIO WEEKEND ADVENTURE; 2018/2019; ALCO./GASOL. - FUNCIONANDO - FROTA 814 - IPVA 2023 OK")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=HYPERLINK("https://www.leilaoonline.com.br/lote/detalhe/207106", "013")</f>
      </c>
      <c r="B18" s="4" t="s">
        <f>=HYPERLINK("https://www.leilaoonline.com.br/lote/detalhe/207106", "veja o vídeo!! CHEV/ONIX JOY; 2020/2020; AZUL; ALCO./GASOL. - FUNCIONANDO - IPVA 2023 OK")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=HYPERLINK("https://www.leilaoonline.com.br/lote/detalhe/207148", "014")</f>
      </c>
      <c r="B19" s="4" t="s">
        <f>=HYPERLINK("https://www.leilaoonline.com.br/lote/detalhe/207148", "veja o vídeo!! I/VW GOLF HIGHLINE MC; 2015/2015; BRANCA; GASOLINA - FUNCIONANDO - IPVA 2023 OK")</f>
      </c>
      <c r="C19" s="4" t="inlineStr">
        <is>
          <t>Vendido</t>
        </is>
      </c>
      <c r="D19" s="4" t="inlineStr">
        <is>
          <t>25</t>
        </is>
      </c>
      <c r="E19" s="5" t="inlineStr">
        <is>
          <t>50.000,00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=HYPERLINK("https://www.leilaoonline.com.br/lote/detalhe/207094", "015")</f>
      </c>
      <c r="B20" s="4" t="s">
        <f>=HYPERLINK("https://www.leilaoonline.com.br/lote/detalhe/207094", "veja o vídeo!! HONDA HR-V EXL CVT; 2020/2020; PRATA; ALCO./GASOL. - FUNCIONANDO - IPVA 2023 OK - APROX. 35.000KM")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46.250,00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=HYPERLINK("https://www.leilaoonline.com.br/lote/detalhe/207105", "017")</f>
      </c>
      <c r="B21" s="4" t="s">
        <f>=HYPERLINK("https://www.leilaoonline.com.br/lote/detalhe/207105", "veja o vídeo!! I/BMW 116I 1A11; 2014/2014; BRANCA; GASOLINA - FUNCIONANDO - IPVA 2023 OK")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31.250,00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=HYPERLINK("https://www.leilaoonline.com.br/lote/detalhe/207944", "018")</f>
      </c>
      <c r="B22" s="4" t="s">
        <f>=HYPERLINK("https://www.leilaoonline.com.br/lote/detalhe/207944", "GM - CHEVROLET MONTANA LS; 2014/2015 - FUNCIONANDO - FROTA 98 - IPVA 2023 OK")</f>
      </c>
      <c r="C22" s="4" t="inlineStr">
        <is>
          <t>Vendido</t>
        </is>
      </c>
      <c r="D22" s="4" t="inlineStr">
        <is>
          <t>5</t>
        </is>
      </c>
      <c r="E22" s="5" t="inlineStr">
        <is>
          <t>24.000,00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=HYPERLINK("https://www.leilaoonline.com.br/lote/detalhe/207116", "020")</f>
      </c>
      <c r="B23" s="4" t="s">
        <f>=HYPERLINK("https://www.leilaoonline.com.br/lote/detalhe/207116", "veja o vídeo!! TOYOTA/ETIOS SD XLS; 2013/2013; PRETA; ALCO./GASOL. - FUNCIONANDO - IPVA 2023 OK")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14.750,00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=HYPERLINK("https://www.leilaoonline.com.br/lote/detalhe/207125", "021")</f>
      </c>
      <c r="B24" s="4" t="s">
        <f>=HYPERLINK("https://www.leilaoonline.com.br/lote/detalhe/207125", "CHEVROLET/ONIX 1.4AT LTZ; 2017/2017; PRATA; ALCO./GASOL. - FUNCIONANDO - IPVA 2023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=HYPERLINK("https://www.leilaoonline.com.br/lote/detalhe/207127", "023")</f>
      </c>
      <c r="B25" s="4" t="s">
        <f>=HYPERLINK("https://www.leilaoonline.com.br/lote/detalhe/207127", "veja o vídeo!! HONDA/FIT LX; 2006/2007; DOURADA; GASOLINA - FUNCIONANDO - IPVA 2023 OK")</f>
      </c>
      <c r="C25" s="4" t="inlineStr">
        <is>
          <t>Vendido</t>
        </is>
      </c>
      <c r="D25" s="4" t="inlineStr">
        <is>
          <t>7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=HYPERLINK("https://www.leilaoonline.com.br/lote/detalhe/207115", "025")</f>
      </c>
      <c r="B26" s="4" t="s">
        <f>=HYPERLINK("https://www.leilaoonline.com.br/lote/detalhe/207115", "veja o vídeo!! PEUGEOT/2008 ALLURE PK; 2022/2022; BRANCA; ALCO./GASOL. - FUNCIONANDO - IPVA 2023 OK")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=HYPERLINK("https://www.leilaoonline.com.br/lote/detalhe/207119", "027")</f>
      </c>
      <c r="B27" s="4" t="s">
        <f>=HYPERLINK("https://www.leilaoonline.com.br/lote/detalhe/207119", "FIAT DOBLO ESSENCE 7L E; 2021/2021 - FUNCIONANDO - FROTA 62 - IPVA 2023 OK")</f>
      </c>
      <c r="C27" s="4" t="inlineStr">
        <is>
          <t>Vendido</t>
        </is>
      </c>
      <c r="D27" s="4" t="inlineStr">
        <is>
          <t>9</t>
        </is>
      </c>
      <c r="E27" s="5" t="inlineStr">
        <is>
          <t>48.500,00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=HYPERLINK("https://www.leilaoonline.com.br/lote/detalhe/207940", "029")</f>
      </c>
      <c r="B28" s="4" t="s">
        <f>=HYPERLINK("https://www.leilaoonline.com.br/lote/detalhe/207940", "veja o vídeo!! GM/CLASSIC LIFE; 2007/2008; BEGE; ALCO./GASOL. - FUNCIONANDO - IPVA 2023 OK")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=HYPERLINK("https://www.leilaoonline.com.br/lote/detalhe/207110", "030")</f>
      </c>
      <c r="B29" s="4" t="s">
        <f>=HYPERLINK("https://www.leilaoonline.com.br/lote/detalhe/207110", "veja o vídeo!! HONDA/CITY PERSONAL; 2019/2019; AZUL; ALCO./GASOL. - FUNCIONANDO - IPVA 2023 OK - APROX. 46.000KM")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45.000,00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=HYPERLINK("https://www.leilaoonline.com.br/lote/detalhe/207092", "033")</f>
      </c>
      <c r="B30" s="4" t="s">
        <f>=HYPERLINK("https://www.leilaoonline.com.br/lote/detalhe/207092", "veja o vídeo!! I/M. BENZ SLK 250 CGI; 2014/2014; VERMELHA; GASOLINA - FUNCIONANDO - IPVA 2023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=HYPERLINK("https://www.leilaoonline.com.br/lote/detalhe/207098", "035")</f>
      </c>
      <c r="B31" s="4" t="s">
        <f>=HYPERLINK("https://www.leilaoonline.com.br/lote/detalhe/207098", "veja o vídeo!! HONDA/HR-V EXL CVT; 2020/2020; BRANCA; ALCO./GASOL. - FUNCIONANDO - IPVA 2023 OK")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65.000,00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=HYPERLINK("https://www.leilaoonline.com.br/lote/detalhe/207136", "036")</f>
      </c>
      <c r="B32" s="4" t="s">
        <f>=HYPERLINK("https://www.leilaoonline.com.br/lote/detalhe/207136", "veja o vídeo!! I/PEUGEOT 3008 GRIFFE; 2011/2012; PRATA; GASOLINA - FUNCIONANDO - IPVA 2023 OK")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19.500,00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=HYPERLINK("https://www.leilaoonline.com.br/lote/detalhe/207128", "037")</f>
      </c>
      <c r="B33" s="4" t="s">
        <f>=HYPERLINK("https://www.leilaoonline.com.br/lote/detalhe/207128", "veja o vídeo!! GM/CARAVAN COMODORO; 1985/1985; BEGE; ALCOOL - FUNCIONANDO - TURBO LEGALIZADO")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=HYPERLINK("https://www.leilaoonline.com.br/lote/detalhe/207101", "040")</f>
      </c>
      <c r="B34" s="4" t="s">
        <f>=HYPERLINK("https://www.leilaoonline.com.br/lote/detalhe/207101", "veja o vídeo!! TOYOTA/ETIOS HB XS; 2013/2013; PRATA; ALCO./GASOL. - FUNCIONANDO - IPVA 2023 OK - APROX. 64.700KM")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26.500,00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=HYPERLINK("https://www.leilaoonline.com.br/lote/detalhe/207114", "043")</f>
      </c>
      <c r="B35" s="4" t="s">
        <f>=HYPERLINK("https://www.leilaoonline.com.br/lote/detalhe/207114", "veja o vídeo!! HYUNDAI/HB20 10M SENSE; 2020/2021; PRATA; ALCO./GASOL. - FUNCIONANDO - IPVA 2023 OK")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40.000,00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=HYPERLINK("https://www.leilaoonline.com.br/lote/detalhe/207942", "044")</f>
      </c>
      <c r="B36" s="4" t="s">
        <f>=HYPERLINK("https://www.leilaoonline.com.br/lote/detalhe/207942", "veja o vídeo!! I/KIA SOUL EX 1.6 FF AT; 2011/2012; MARROM; ALCO./GASOL. - FUNCIONANDO - IPVA 2023 OK")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=HYPERLINK("https://www.leilaoonline.com.br/lote/detalhe/207117", "045")</f>
      </c>
      <c r="B37" s="4" t="s">
        <f>=HYPERLINK("https://www.leilaoonline.com.br/lote/detalhe/207117", "VW/NOVA SAVEIRO RB MBVS; 2019/2020; BRANCA; ALCO./GASOL. - FUNCIONANDO - APROX. 62.300KM")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=HYPERLINK("https://www.leilaoonline.com.br/lote/detalhe/207103", "047")</f>
      </c>
      <c r="B38" s="4" t="s">
        <f>=HYPERLINK("https://www.leilaoonline.com.br/lote/detalhe/207103", "veja o vídeo!! HONDA/CITY LX FLEX; 2012/2013; PRETA; ALCO./GASOL. - FUNCIONANDO - IPVA 2023 OK")</f>
      </c>
      <c r="C38" s="4" t="inlineStr">
        <is>
          <t>Vendido</t>
        </is>
      </c>
      <c r="D38" s="4" t="inlineStr">
        <is>
          <t>27</t>
        </is>
      </c>
      <c r="E38" s="5" t="inlineStr">
        <is>
          <t>28.000,00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=HYPERLINK("https://www.leilaoonline.com.br/lote/detalhe/207100", "050")</f>
      </c>
      <c r="B39" s="4" t="s">
        <f>=HYPERLINK("https://www.leilaoonline.com.br/lote/detalhe/207100", "veja o vídeo!! I/CHEVROLET AGILE LTZ; 2011/2011; BRANCA; ALCO./GASOL. - FUNCIONANDO - IPVA 2023 OK")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10.500,00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=HYPERLINK("https://www.leilaoonline.com.br/lote/detalhe/207943", "051")</f>
      </c>
      <c r="B40" s="4" t="s">
        <f>=HYPERLINK("https://www.leilaoonline.com.br/lote/detalhe/207943", "SSANGYONG KYRONM200XDI; 2011/2011 - FUNCIONANDO - FINAL PLACA 09 - IPVA 2023 OK")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=HYPERLINK("https://www.leilaoonline.com.br/lote/detalhe/207137", "053")</f>
      </c>
      <c r="B41" s="4" t="s">
        <f>=HYPERLINK("https://www.leilaoonline.com.br/lote/detalhe/207137", "CHEVROLET/CRUZE LT NB; 2012/2012; ALCO./GASOL./GNV - FUNCIONANDO - PLACA FINAL A20 - IPVA 2023 OK")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=HYPERLINK("https://www.leilaoonline.com.br/lote/detalhe/207095", "055")</f>
      </c>
      <c r="B42" s="4" t="s">
        <f>=HYPERLINK("https://www.leilaoonline.com.br/lote/detalhe/207095", "veja o vídeo!! HONDA/HR-V EXL CVT; 2021/2021; CINZA; ALCO./GASOL. - FUNCIONANDO")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38.750,00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=HYPERLINK("https://www.leilaoonline.com.br/lote/detalhe/207091", "057")</f>
      </c>
      <c r="B43" s="4" t="s">
        <f>=HYPERLINK("https://www.leilaoonline.com.br/lote/detalhe/207091", "veja o vídeo!! CAMINHÃO VW/5.140E DELIVERY; 2010/2010; BRANCA; DIESEL - FUNCIONANDO - IPVA 2023 OK")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60.000,00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=HYPERLINK("https://www.leilaoonline.com.br/lote/detalhe/207133", "060")</f>
      </c>
      <c r="B44" s="4" t="s">
        <f>=HYPERLINK("https://www.leilaoonline.com.br/lote/detalhe/207133", "veja o vídeo!! RENAULT/DUSTER 16 D 4X2; 2011/2012; PRATA; ALCO./GASOL. - FUNCIONANDO")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17.500,00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=HYPERLINK("https://www.leilaoonline.com.br/lote/detalhe/207111", "063")</f>
      </c>
      <c r="B45" s="4" t="s">
        <f>=HYPERLINK("https://www.leilaoonline.com.br/lote/detalhe/207111", "GM/MERIVA JOY; 2009/2010; BRANCA; ALCO./GASOL. - FUNCIONANDO - IPVA 2023 OK")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=HYPERLINK("https://www.leilaoonline.com.br/lote/detalhe/207122", "065")</f>
      </c>
      <c r="B46" s="4" t="s">
        <f>=HYPERLINK("https://www.leilaoonline.com.br/lote/detalhe/207122", "veja o vídeo!! TOYOTA/ETIOS HB XS 15 AT; 2016/2017; PRETA; ALCO./GASOL. - FUNCIONANDO - IPVA 2023 OK")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23.750,00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=HYPERLINK("https://www.leilaoonline.com.br/lote/detalhe/207131", "067")</f>
      </c>
      <c r="B47" s="4" t="s">
        <f>=HYPERLINK("https://www.leilaoonline.com.br/lote/detalhe/207131", "FORD/KA SE 1.0 SD B; 2018/2018; VERMELHA; ALCO./GASOL. - FUNCIONANDO - IPVA 2023 OK")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16.500,00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=HYPERLINK("https://www.leilaoonline.com.br/lote/detalhe/207102", "070")</f>
      </c>
      <c r="B48" s="4" t="s">
        <f>=HYPERLINK("https://www.leilaoonline.com.br/lote/detalhe/207102", "veja o vídeo!! I/HONDA CR-V EXL; 2009/2009; PRETA; ALCO./GASOL. - FUNCIONANDO - IPVA 2023 OK")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25.500,00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=HYPERLINK("https://www.leilaoonline.com.br/lote/detalhe/207107", "073")</f>
      </c>
      <c r="B49" s="4" t="s">
        <f>=HYPERLINK("https://www.leilaoonline.com.br/lote/detalhe/207107", "GM/OPALA; 1971/1971; VERMELHA; GASOLINA - FUNCIONANDO")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22.250,00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=HYPERLINK("https://www.leilaoonline.com.br/lote/detalhe/207113", "075")</f>
      </c>
      <c r="B50" s="4" t="s">
        <f>=HYPERLINK("https://www.leilaoonline.com.br/lote/detalhe/207113", "veja o vídeo!! CHEVROLET/MONTANA LS; 2011/2012; BRANCA; ALCO./GASOL. - FUNCIONANDO - IPVA 2023 OK")</f>
      </c>
      <c r="C50" s="4" t="inlineStr">
        <is>
          <t>Não vendido</t>
        </is>
      </c>
      <c r="D50" s="4" t="inlineStr">
        <is>
          <t>17</t>
        </is>
      </c>
      <c r="E50" s="5" t="inlineStr">
        <is>
          <t>18.000,00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=HYPERLINK("https://www.leilaoonline.com.br/lote/detalhe/207099", "077")</f>
      </c>
      <c r="B51" s="4" t="s">
        <f>=HYPERLINK("https://www.leilaoonline.com.br/lote/detalhe/207099", "veja o vídeo!! NISSAN/VERSA 10 S; 2016/2017; BRANCA; ALCO./GASOL. - FUNCIONANDO")</f>
      </c>
      <c r="C51" s="4" t="inlineStr">
        <is>
          <t>Não vendido</t>
        </is>
      </c>
      <c r="D51" s="4" t="inlineStr">
        <is>
          <t>10</t>
        </is>
      </c>
      <c r="E51" s="5" t="inlineStr">
        <is>
          <t>18.500,00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=HYPERLINK("https://www.leilaoonline.com.br/lote/detalhe/207104", "080")</f>
      </c>
      <c r="B52" s="4" t="s">
        <f>=HYPERLINK("https://www.leilaoonline.com.br/lote/detalhe/207104", "veja o vídeo!! TOYOTA/ETIOS HB X 13L AT; 2017/2018; PRATA; ALCO./GASOL. - FUNCIONANDO - IPVA 2023 OK")</f>
      </c>
      <c r="C52" s="4" t="inlineStr">
        <is>
          <t>Não vendido</t>
        </is>
      </c>
      <c r="D52" s="4" t="inlineStr">
        <is>
          <t>11</t>
        </is>
      </c>
      <c r="E52" s="5" t="inlineStr">
        <is>
          <t>22.500,00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=HYPERLINK("https://www.leilaoonline.com.br/lote/detalhe/207124", "083")</f>
      </c>
      <c r="B53" s="4" t="s">
        <f>=HYPERLINK("https://www.leilaoonline.com.br/lote/detalhe/207124", "veja o vídeo!! I/HONDA CR-V EXL; 2008/2008; PRATA; GASOLINA - FUNCIONANDO - IPVA 2023 OK")</f>
      </c>
      <c r="C53" s="4" t="inlineStr">
        <is>
          <t>Não vendido</t>
        </is>
      </c>
      <c r="D53" s="4" t="inlineStr">
        <is>
          <t>22</t>
        </is>
      </c>
      <c r="E53" s="5" t="inlineStr">
        <is>
          <t>21.000,00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=HYPERLINK("https://www.leilaoonline.com.br/lote/detalhe/207097", "085")</f>
      </c>
      <c r="B54" s="4" t="s">
        <f>=HYPERLINK("https://www.leilaoonline.com.br/lote/detalhe/207097", "veja o vídeo!! JEEP/COMPASS LONGITUDE F; 2017/2017; BRANCA; ALCO./GASOL. - FUNCIONANDO - IPVA 2023 OK")</f>
      </c>
      <c r="C54" s="4" t="inlineStr">
        <is>
          <t>Não vendido</t>
        </is>
      </c>
      <c r="D54" s="4" t="inlineStr">
        <is>
          <t>44</t>
        </is>
      </c>
      <c r="E54" s="5" t="inlineStr">
        <is>
          <t>46.500,00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=HYPERLINK("https://www.leilaoonline.com.br/lote/detalhe/207135", "087")</f>
      </c>
      <c r="B55" s="4" t="s">
        <f>=HYPERLINK("https://www.leilaoonline.com.br/lote/detalhe/207135", "veja o vídeo!! CITROEN/C3 PICASSO EXC A; 2013/2013; PRETA; ALCO./GASOL. - FUNCIONANDO - IPVA 2023 OK")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10.500,00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=HYPERLINK("https://www.leilaoonline.com.br/lote/detalhe/207108", "090")</f>
      </c>
      <c r="B56" s="4" t="s">
        <f>=HYPERLINK("https://www.leilaoonline.com.br/lote/detalhe/207108", "I/CHEVROLET AGILE LTZ; 2010/2011; PRATA; ALCO./GASOL. - FUNCIONANDO - IPVA 2023 OK")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13.500,00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=HYPERLINK("https://www.leilaoonline.com.br/lote/detalhe/207118", "093")</f>
      </c>
      <c r="B57" s="4" t="s">
        <f>=HYPERLINK("https://www.leilaoonline.com.br/lote/detalhe/207118", "EVOQUE PURE P5D; 2015/2015 - IPVA 2023 OK")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=HYPERLINK("https://www.leilaoonline.com.br/lote/detalhe/207134", "095")</f>
      </c>
      <c r="B58" s="4" t="s">
        <f>=HYPERLINK("https://www.leilaoonline.com.br/lote/detalhe/207134", "veja o vídeo!! IMP/VOLVO V40 2.0 T; 2001/2001; PRETA; GASOLINA - FUNCIONANDO")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=HYPERLINK("https://www.leilaoonline.com.br/lote/detalhe/207123", "097")</f>
      </c>
      <c r="B59" s="4" t="s">
        <f>=HYPERLINK("https://www.leilaoonline.com.br/lote/detalhe/207123", "I/M.BENZ GLE63AMG; 2015/2016; PRETA; GASOLINA - IPVA 2023 OK")</f>
      </c>
      <c r="C59" s="4" t="inlineStr">
        <is>
          <t>Não vendido</t>
        </is>
      </c>
      <c r="D59" s="4" t="inlineStr">
        <is>
          <t>42</t>
        </is>
      </c>
      <c r="E59" s="5" t="inlineStr">
        <is>
          <t>127.500,00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=HYPERLINK("https://www.leilaoonline.com.br/lote/detalhe/207126", "100")</f>
      </c>
      <c r="B60" s="4" t="s">
        <f>=HYPERLINK("https://www.leilaoonline.com.br/lote/detalhe/207126", "veja o vídeo!! VW/NOVA SAVEIRO CE; 2013/2014; BRANCA; ALCO./GASOL. - FUNCIONANDO - IPVA 2023 OK")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20.500,00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=HYPERLINK("https://www.leilaoonline.com.br/lote/detalhe/207141", "103")</f>
      </c>
      <c r="B61" s="4" t="s">
        <f>=HYPERLINK("https://www.leilaoonline.com.br/lote/detalhe/207141", "VW/GOL 1.0; 2009/2010; PRATA; ALCO./GASOL. - FUNCIONANDO - IPVA 2023 OK")</f>
      </c>
      <c r="C61" s="4" t="inlineStr">
        <is>
          <t>Não vendido</t>
        </is>
      </c>
      <c r="D61" s="4" t="inlineStr">
        <is>
          <t>10</t>
        </is>
      </c>
      <c r="E61" s="5" t="inlineStr">
        <is>
          <t>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=HYPERLINK("https://www.leilaoonline.com.br/lote/detalhe/207140", "105")</f>
      </c>
      <c r="B62" s="4" t="s">
        <f>=HYPERLINK("https://www.leilaoonline.com.br/lote/detalhe/207140", "NISSAN/VERSA 10 S; 2015/2016; PRETA; ALCO./GASOL. - FUNCIONANDO - IPVA 2023 OK")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=HYPERLINK("https://www.leilaoonline.com.br/lote/detalhe/207132", "110")</f>
      </c>
      <c r="B63" s="4" t="s">
        <f>=HYPERLINK("https://www.leilaoonline.com.br/lote/detalhe/207132", "veja o vídeo!! HONDA/CIVIC LX; 2002/2003; PRETA; GASOLINA - FUNCIONANDO")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=HYPERLINK("https://www.leilaoonline.com.br/lote/detalhe/207129", "113")</f>
      </c>
      <c r="B64" s="4" t="s">
        <f>=HYPERLINK("https://www.leilaoonline.com.br/lote/detalhe/207129", "I/NISSAN VERSA 16SV FLEX; 2011/2012; BRANCA; ALCO./GASOL. - FUNCIONANDO")</f>
      </c>
      <c r="C64" s="4" t="inlineStr">
        <is>
          <t>Não vendido</t>
        </is>
      </c>
      <c r="D64" s="4" t="inlineStr">
        <is>
          <t>13</t>
        </is>
      </c>
      <c r="E64" s="5" t="inlineStr">
        <is>
          <t>16.000,00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=HYPERLINK("https://www.leilaoonline.com.br/lote/detalhe/207145", "115")</f>
      </c>
      <c r="B65" s="4" t="s">
        <f>=HYPERLINK("https://www.leilaoonline.com.br/lote/detalhe/207145", "I/HYUNDAI I30 2.0; 2011/2012; PRETA; GASOLINA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=HYPERLINK("https://www.leilaoonline.com.br/lote/detalhe/207121", "118")</f>
      </c>
      <c r="B66" s="4" t="s">
        <f>=HYPERLINK("https://www.leilaoonline.com.br/lote/detalhe/207121", "I/BMW X1 SDRIVE1.8I VL31; 2010/2011; PRETA; GASOLINA - FUNCIONANDO")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22.500,00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=HYPERLINK("https://www.leilaoonline.com.br/lote/detalhe/207120", "120")</f>
      </c>
      <c r="B67" s="4" t="s">
        <f>=HYPERLINK("https://www.leilaoonline.com.br/lote/detalhe/207120", "veja o vídeo!! TOYOTA/ETIOS HB XS 15; 2015/2015; PRATA; ALCO./GASOL. - FUNCIONANDO - IPVA 2023 OK")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19.500,00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=HYPERLINK("https://www.leilaoonline.com.br/lote/detalhe/207142", "125")</f>
      </c>
      <c r="B68" s="4" t="s">
        <f>=HYPERLINK("https://www.leilaoonline.com.br/lote/detalhe/207142", "veja o vídeo!! FORD/ESCORT L; 1993/1994; DOURADA; GASOLINA - FUNCIONANDO")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=HYPERLINK("https://www.leilaoonline.com.br/lote/detalhe/207139", "130")</f>
      </c>
      <c r="B69" s="4" t="s">
        <f>=HYPERLINK("https://www.leilaoonline.com.br/lote/detalhe/207139", "veja o vídeo!! I/VW SPACEFOX; 2008/2009; PRATA; ALCO./GASOL. - FUNCIONANDO - IPVA 2023 OK")</f>
      </c>
      <c r="C69" s="4" t="inlineStr">
        <is>
          <t>Não vendido</t>
        </is>
      </c>
      <c r="D69" s="4" t="inlineStr">
        <is>
          <t>13</t>
        </is>
      </c>
      <c r="E69" s="5" t="inlineStr">
        <is>
          <t>11.000,00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=HYPERLINK("https://www.leilaoonline.com.br/lote/detalhe/207143", "135")</f>
      </c>
      <c r="B70" s="4" t="s">
        <f>=HYPERLINK("https://www.leilaoonline.com.br/lote/detalhe/207143", "veja o vídeo!! VW/GOL 1.0 GIV; 2011/2011; PRATA; ALCO./GASOL. - FUNCIONANDO - IPVA 2023 OK")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5.500,00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=HYPERLINK("https://www.leilaoonline.com.br/lote/detalhe/207138", "140")</f>
      </c>
      <c r="B71" s="4" t="s">
        <f>=HYPERLINK("https://www.leilaoonline.com.br/lote/detalhe/207138", "veja o vídeo!! I/VW TIGUAN 2.0 TSI; 2010/2011; PRETA; GASOLINA - FUNCIONANDO - IPVA 2023 OK")</f>
      </c>
      <c r="C71" s="4" t="inlineStr">
        <is>
          <t>Não vendido</t>
        </is>
      </c>
      <c r="D71" s="4" t="inlineStr">
        <is>
          <t>9</t>
        </is>
      </c>
      <c r="E71" s="5" t="inlineStr">
        <is>
          <t>23.000,00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=HYPERLINK("https://www.leilaoonline.com.br/lote/detalhe/207144", "145")</f>
      </c>
      <c r="B72" s="4" t="s">
        <f>=HYPERLINK("https://www.leilaoonline.com.br/lote/detalhe/207144", "VW/GOLF 1.6 SPORTLINE; 2010/2011; PRETA; ALCO./GASOL. - FUNCIONANDO - IPVA 2023 OK")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25.000,00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=HYPERLINK("https://www.leilaoonline.com.br/lote/detalhe/207146", "500")</f>
      </c>
      <c r="B73" s="4" t="s">
        <f>=HYPERLINK("https://www.leilaoonline.com.br/lote/detalhe/207146", "JOGO DE RODAS 5 FUROS ARO 18" COM PNEUS 215 X 35")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2.650,00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=HYPERLINK("https://www.leilaoonline.com.br/lote/detalhe/207147", "505")</f>
      </c>
      <c r="B74" s="4" t="s">
        <f>=HYPERLINK("https://www.leilaoonline.com.br/lote/detalhe/207147", "JOGO DE RODAS ORBITAL (FUTURA) ARO 14 COM PNEUS")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1.250,00</t>
        </is>
      </c>
      <c r="F7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2026-04-30T06:40:12.00Z</dcterms:created>
  <dc:creator>Tellks Tecnologia</dc:creator>
  <cp:revision>0</cp:revision>
</cp:coreProperties>
</file>