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Online.com.br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Chev. Montana Sport 16 • Fiat Fiorino 19 e 21 • F. Strada 18 • T. Hilux 13 • Spin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22/03/2024 14:30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=HYPERLINK("https://www.leilaoonline.com.br/lote/detalhe/219481", "005")</f>
      </c>
      <c r="B11" s="4" t="s">
        <f>=HYPERLINK("https://www.leilaoonline.com.br/lote/detalhe/219481", "veja o vídeo!! CHEVROLET/MONTANA SPORT; 2015/2016; VERMELHA; ALCO./GASOL. - FUNCIONANDO - IPVA 2024 OK")</f>
      </c>
      <c r="C11" s="4" t="inlineStr">
        <is>
          <t>Vendido</t>
        </is>
      </c>
      <c r="D11" s="4" t="inlineStr">
        <is>
          <t>11</t>
        </is>
      </c>
      <c r="E11" s="5" t="inlineStr">
        <is>
          <t>37.500,00</t>
        </is>
      </c>
      <c r="F11" s="4" t="inlineStr">
        <is>
          <t>1250.00</t>
        </is>
      </c>
    </row>
    <row collapsed="false" customFormat="false" customHeight="false" hidden="false" ht="12.1" outlineLevel="0" r="12">
      <c r="A12" s="5" t="s">
        <f>=HYPERLINK("https://www.leilaoonline.com.br/lote/detalhe/219458", "010")</f>
      </c>
      <c r="B12" s="4" t="s">
        <f>=HYPERLINK("https://www.leilaoonline.com.br/lote/detalhe/219458", "veja o vídeo!! CHEVROLET/S10 LT FD2; 2016/2017; PRETA; ALCO./GASOL. - FUNCIONANDO")</f>
      </c>
      <c r="C12" s="4" t="inlineStr">
        <is>
          <t>Não vendido</t>
        </is>
      </c>
      <c r="D12" s="4" t="inlineStr">
        <is>
          <t>17</t>
        </is>
      </c>
      <c r="E12" s="5" t="inlineStr">
        <is>
          <t>55.000,00</t>
        </is>
      </c>
      <c r="F12" s="4" t="inlineStr">
        <is>
          <t>1250.00</t>
        </is>
      </c>
    </row>
    <row collapsed="false" customFormat="false" customHeight="false" hidden="false" ht="12.1" outlineLevel="0" r="13">
      <c r="A13" s="5" t="s">
        <f>=HYPERLINK("https://www.leilaoonline.com.br/lote/detalhe/219459", "015")</f>
      </c>
      <c r="B13" s="4" t="s">
        <f>=HYPERLINK("https://www.leilaoonline.com.br/lote/detalhe/219459", "veja o vídeo!! FIAT/FIORINO ENDURANCE; 2021/2021; BRANCA; ALCO./GASOL. - FUNCIONANDO")</f>
      </c>
      <c r="C13" s="4" t="inlineStr">
        <is>
          <t>Não vendido</t>
        </is>
      </c>
      <c r="D13" s="4" t="inlineStr">
        <is>
          <t>2</t>
        </is>
      </c>
      <c r="E13" s="5" t="inlineStr">
        <is>
          <t>20.500,00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=HYPERLINK("https://www.leilaoonline.com.br/lote/detalhe/219465", "017")</f>
      </c>
      <c r="B14" s="4" t="s">
        <f>=HYPERLINK("https://www.leilaoonline.com.br/lote/detalhe/219465", "veja o vídeo!! CHEVROLET/SPIN 1.8L MT LS E.; 2021/2021; PRATA; ALCO./GASOL. - FUNC. - FROTA H16 - FIPE - R$ 66.528,00")</f>
      </c>
      <c r="C14" s="4" t="inlineStr">
        <is>
          <t>Não vendido</t>
        </is>
      </c>
      <c r="D14" s="4" t="inlineStr">
        <is>
          <t>20</t>
        </is>
      </c>
      <c r="E14" s="5" t="inlineStr">
        <is>
          <t>38.750,00</t>
        </is>
      </c>
      <c r="F14" s="4" t="inlineStr">
        <is>
          <t>1250.00</t>
        </is>
      </c>
    </row>
    <row collapsed="false" customFormat="false" customHeight="false" hidden="false" ht="12.1" outlineLevel="0" r="15">
      <c r="A15" s="5" t="s">
        <f>=HYPERLINK("https://www.leilaoonline.com.br/lote/detalhe/220542", "020")</f>
      </c>
      <c r="B15" s="4" t="s">
        <f>=HYPERLINK("https://www.leilaoonline.com.br/lote/detalhe/220542", "veja o vídeo!! GM/MONTANA CONQUEST; 2004/2005; VERMELHA; ALCO./GASOL. - FUNCIONANDO - IPVA 2024 OK")</f>
      </c>
      <c r="C15" s="4" t="inlineStr">
        <is>
          <t>Não vendido</t>
        </is>
      </c>
      <c r="D15" s="4" t="inlineStr">
        <is>
          <t>12</t>
        </is>
      </c>
      <c r="E15" s="5" t="inlineStr">
        <is>
          <t>15.500,00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=HYPERLINK("https://www.leilaoonline.com.br/lote/detalhe/219457", "025")</f>
      </c>
      <c r="B16" s="4" t="s">
        <f>=HYPERLINK("https://www.leilaoonline.com.br/lote/detalhe/219457", "veja o vídeo!! FIAT/FIORINO 1.4 FLEX; 2018/2019; VERMELHA; ALCO./GASOL. - FUNCIONANDO - APROX. 16.180KM")</f>
      </c>
      <c r="C16" s="4" t="inlineStr">
        <is>
          <t>Não vendido</t>
        </is>
      </c>
      <c r="D16" s="4" t="inlineStr">
        <is>
          <t>4</t>
        </is>
      </c>
      <c r="E16" s="5" t="inlineStr">
        <is>
          <t>15.750,00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=HYPERLINK("https://www.leilaoonline.com.br/lote/detalhe/220634", "027")</f>
      </c>
      <c r="B17" s="4" t="s">
        <f>=HYPERLINK("https://www.leilaoonline.com.br/lote/detalhe/220634", "VW/KOMBI FURGAO; 2010/2010; BRANCA; ALCO./GASOL. - FUNCIONANDO")</f>
      </c>
      <c r="C17" s="4" t="inlineStr">
        <is>
          <t>Não vendido</t>
        </is>
      </c>
      <c r="D17" s="4" t="inlineStr">
        <is>
          <t>3</t>
        </is>
      </c>
      <c r="E17" s="5" t="inlineStr">
        <is>
          <t>11.000,00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=HYPERLINK("https://www.leilaoonline.com.br/lote/detalhe/219462", "030")</f>
      </c>
      <c r="B18" s="4" t="s">
        <f>=HYPERLINK("https://www.leilaoonline.com.br/lote/detalhe/219462", "veja o vídeo!! FIAT/STRADA HD WK CC E; 2018/2018; PRATA; ALCO./GASOL. - FUNCIONANDO")</f>
      </c>
      <c r="C18" s="4" t="inlineStr">
        <is>
          <t>Vendido</t>
        </is>
      </c>
      <c r="D18" s="4" t="inlineStr">
        <is>
          <t>41</t>
        </is>
      </c>
      <c r="E18" s="5" t="inlineStr">
        <is>
          <t>35.000,00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=HYPERLINK("https://www.leilaoonline.com.br/lote/detalhe/219461", "035")</f>
      </c>
      <c r="B19" s="4" t="s">
        <f>=HYPERLINK("https://www.leilaoonline.com.br/lote/detalhe/219461", "veja o vídeo!! I/TOYOTA HILUX CD4X4 SRV; 2012/2013; PRATA; DIESEL - FUNCIONANDO")</f>
      </c>
      <c r="C19" s="4" t="inlineStr">
        <is>
          <t>Não vendido</t>
        </is>
      </c>
      <c r="D19" s="4" t="inlineStr">
        <is>
          <t>53</t>
        </is>
      </c>
      <c r="E19" s="5" t="inlineStr">
        <is>
          <t>88.500,00</t>
        </is>
      </c>
      <c r="F19" s="4" t="inlineStr">
        <is>
          <t>1250.00</t>
        </is>
      </c>
    </row>
    <row collapsed="false" customFormat="false" customHeight="false" hidden="false" ht="12.1" outlineLevel="0" r="20">
      <c r="A20" s="5" t="s">
        <f>=HYPERLINK("https://www.leilaoonline.com.br/lote/detalhe/219460", "040")</f>
      </c>
      <c r="B20" s="4" t="s">
        <f>=HYPERLINK("https://www.leilaoonline.com.br/lote/detalhe/219460", "veja o vídeo!! FIAT/FIORINO HD WK E; 2018/2019; BRANCA; GASOL./ALCO./GNV - FUNCIONANDO")</f>
      </c>
      <c r="C20" s="4" t="inlineStr">
        <is>
          <t>Não vendido</t>
        </is>
      </c>
      <c r="D20" s="4" t="inlineStr">
        <is>
          <t>16</t>
        </is>
      </c>
      <c r="E20" s="5" t="inlineStr">
        <is>
          <t>33.750,00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=HYPERLINK("https://www.leilaoonline.com.br/lote/detalhe/219471", "047")</f>
      </c>
      <c r="B21" s="4" t="s">
        <f>=HYPERLINK("https://www.leilaoonline.com.br/lote/detalhe/219471", "FIAT/STRADA WORKING 1.4; 2014/2014; VERMELHA; ALCO./GASOL. - FUNCIONANDO")</f>
      </c>
      <c r="C21" s="4" t="inlineStr">
        <is>
          <t>Vendido</t>
        </is>
      </c>
      <c r="D21" s="4" t="inlineStr">
        <is>
          <t>27</t>
        </is>
      </c>
      <c r="E21" s="5" t="inlineStr">
        <is>
          <t>31.000,00</t>
        </is>
      </c>
      <c r="F21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2026-11-04T15:16:13.00Z</dcterms:created>
  <dc:creator>Tellks Tecnologia</dc:creator>
  <cp:revision>0</cp:revision>
</cp:coreProperties>
</file>