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SAVEIRO 19 • S10 ADV, LS • PALIO WEEK. 19 • FRONTIER 21 • CHEV. SPIN 21 • GOL 10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26/03/2024 14:30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=HYPERLINK("https://www.leilaoonline.com.br/lote/detalhe/220138", "005")</f>
      </c>
      <c r="B11" s="4" t="s">
        <f>=HYPERLINK("https://www.leilaoonline.com.br/lote/detalhe/220138", "CHEVROLET S10 LS CABINE DUPLA 4X4; 2021/2021; PRETA; DIESEL - FUNCI. - FIPE R$ 148.056,00")</f>
      </c>
      <c r="C11" s="4" t="inlineStr">
        <is>
          <t>Não vendido</t>
        </is>
      </c>
      <c r="D11" s="4" t="inlineStr">
        <is>
          <t>6</t>
        </is>
      </c>
      <c r="E11" s="5" t="inlineStr">
        <is>
          <t>85.000,00</t>
        </is>
      </c>
      <c r="F11" s="4" t="inlineStr">
        <is>
          <t>2500.00</t>
        </is>
      </c>
    </row>
    <row collapsed="false" customFormat="false" customHeight="false" hidden="false" ht="12.1" outlineLevel="0" r="12">
      <c r="A12" s="5" t="s">
        <f>=HYPERLINK("https://www.leilaoonline.com.br/lote/detalhe/221196", "007")</f>
      </c>
      <c r="B12" s="4" t="s">
        <f>=HYPERLINK("https://www.leilaoonline.com.br/lote/detalhe/221196", "FIAT 500 SPORT DUAL; 2009/2010; GASOLINA - FUNCIONANDO - APROX. 69.200KM")</f>
      </c>
      <c r="C12" s="4" t="inlineStr">
        <is>
          <t>Não vendido</t>
        </is>
      </c>
      <c r="D12" s="4" t="inlineStr">
        <is>
          <t>13</t>
        </is>
      </c>
      <c r="E12" s="5" t="inlineStr">
        <is>
          <t>31.250,00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=HYPERLINK("https://www.leilaoonline.com.br/lote/detalhe/220133", "010")</f>
      </c>
      <c r="B13" s="4" t="s">
        <f>=HYPERLINK("https://www.leilaoonline.com.br/lote/detalhe/220133", "veja o vídeo!! I NISSAN FRONTIER S MTX4 4X4; 2021/2021; BRANCA; DIESEL - FUNCIONANDO")</f>
      </c>
      <c r="C13" s="4" t="inlineStr">
        <is>
          <t>Não vendido</t>
        </is>
      </c>
      <c r="D13" s="4" t="inlineStr">
        <is>
          <t>8</t>
        </is>
      </c>
      <c r="E13" s="5" t="inlineStr">
        <is>
          <t>77.500,00</t>
        </is>
      </c>
      <c r="F13" s="4" t="inlineStr">
        <is>
          <t>2500.00</t>
        </is>
      </c>
    </row>
    <row collapsed="false" customFormat="false" customHeight="false" hidden="false" ht="12.1" outlineLevel="0" r="14">
      <c r="A14" s="5" t="s">
        <f>=HYPERLINK("https://www.leilaoonline.com.br/lote/detalhe/220141", "015")</f>
      </c>
      <c r="B14" s="4" t="s">
        <f>=HYPERLINK("https://www.leilaoonline.com.br/lote/detalhe/220141", "FIAT PALIO WEEKEND ADVENTURE; 2018/2019; BRANCA; ALCO./GASOL. - FUNCIONANDO")</f>
      </c>
      <c r="C14" s="4" t="inlineStr">
        <is>
          <t>Não vendido</t>
        </is>
      </c>
      <c r="D14" s="4" t="inlineStr">
        <is>
          <t>21</t>
        </is>
      </c>
      <c r="E14" s="5" t="inlineStr">
        <is>
          <t>34.000,00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=HYPERLINK("https://www.leilaoonline.com.br/lote/detalhe/220132", "020")</f>
      </c>
      <c r="B15" s="4" t="s">
        <f>=HYPERLINK("https://www.leilaoonline.com.br/lote/detalhe/220132", "CHEVROLET SPIN LS; 2021/2021; PRATA; ALCO./GASOL. - FUNCIONANDO")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20.000,00</t>
        </is>
      </c>
      <c r="F15" s="4" t="inlineStr">
        <is>
          <t>1250.00</t>
        </is>
      </c>
    </row>
    <row collapsed="false" customFormat="false" customHeight="false" hidden="false" ht="12.1" outlineLevel="0" r="16">
      <c r="A16" s="5" t="s">
        <f>=HYPERLINK("https://www.leilaoonline.com.br/lote/detalhe/220142", "025")</f>
      </c>
      <c r="B16" s="4" t="s">
        <f>=HYPERLINK("https://www.leilaoonline.com.br/lote/detalhe/220142", "VW/SAVEIRO ROBUST; 2019; BRANCA; ALCO./GASOL. - FUNCIONANDO")</f>
      </c>
      <c r="C16" s="4" t="inlineStr">
        <is>
          <t>Não vendido</t>
        </is>
      </c>
      <c r="D16" s="4" t="inlineStr">
        <is>
          <t>17</t>
        </is>
      </c>
      <c r="E16" s="5" t="inlineStr">
        <is>
          <t>35.000,00</t>
        </is>
      </c>
      <c r="F16" s="4" t="inlineStr">
        <is>
          <t>1250.00</t>
        </is>
      </c>
    </row>
    <row collapsed="false" customFormat="false" customHeight="false" hidden="false" ht="12.1" outlineLevel="0" r="17">
      <c r="A17" s="5" t="s">
        <f>=HYPERLINK("https://www.leilaoonline.com.br/lote/detalhe/220134", "030")</f>
      </c>
      <c r="B17" s="4" t="s">
        <f>=HYPERLINK("https://www.leilaoonline.com.br/lote/detalhe/220134", "CHEVROLET S10 LS 4X4 CD; 2021/2022; PRATA; DIESEL - FUNCIONANDO")</f>
      </c>
      <c r="C17" s="4" t="inlineStr">
        <is>
          <t>Não vendido</t>
        </is>
      </c>
      <c r="D17" s="4" t="inlineStr">
        <is>
          <t>13</t>
        </is>
      </c>
      <c r="E17" s="5" t="inlineStr">
        <is>
          <t>75.000,00</t>
        </is>
      </c>
      <c r="F17" s="4" t="inlineStr">
        <is>
          <t>1250.00</t>
        </is>
      </c>
    </row>
    <row collapsed="false" customFormat="false" customHeight="false" hidden="false" ht="12.1" outlineLevel="0" r="18">
      <c r="A18" s="5" t="s">
        <f>=HYPERLINK("https://www.leilaoonline.com.br/lote/detalhe/220144", "035")</f>
      </c>
      <c r="B18" s="4" t="s">
        <f>=HYPERLINK("https://www.leilaoonline.com.br/lote/detalhe/220144", "JUMPER F35H 23S; FURGÃO; 2012/2013; BRANCO; DIESEL - FUNCIONANDO")</f>
      </c>
      <c r="C18" s="4" t="inlineStr">
        <is>
          <t>Não vendido</t>
        </is>
      </c>
      <c r="D18" s="4" t="inlineStr">
        <is>
          <t>25</t>
        </is>
      </c>
      <c r="E18" s="5" t="inlineStr">
        <is>
          <t>55.000,00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=HYPERLINK("https://www.leilaoonline.com.br/lote/detalhe/220135", "040")</f>
      </c>
      <c r="B19" s="4" t="s">
        <f>=HYPERLINK("https://www.leilaoonline.com.br/lote/detalhe/220135", "FIAT PALIO WEEKEND ADVENTURE; 2018/2019; BRANCA; ALCO./GASOL. - FUNCIONANDO")</f>
      </c>
      <c r="C19" s="4" t="inlineStr">
        <is>
          <t>Não vendido</t>
        </is>
      </c>
      <c r="D19" s="4" t="inlineStr">
        <is>
          <t>17</t>
        </is>
      </c>
      <c r="E19" s="5" t="inlineStr">
        <is>
          <t>35.000,00</t>
        </is>
      </c>
      <c r="F19" s="4" t="inlineStr">
        <is>
          <t>1250.00</t>
        </is>
      </c>
    </row>
    <row collapsed="false" customFormat="false" customHeight="false" hidden="false" ht="12.1" outlineLevel="0" r="20">
      <c r="A20" s="5" t="s">
        <f>=HYPERLINK("https://www.leilaoonline.com.br/lote/detalhe/220136", "045")</f>
      </c>
      <c r="B20" s="4" t="s">
        <f>=HYPERLINK("https://www.leilaoonline.com.br/lote/detalhe/220136", "CHEVROLET S10 ADV FD2; 2020/2020; BRANCA; ALCO./GASOL. - FUNCIONANDO")</f>
      </c>
      <c r="C20" s="4" t="inlineStr">
        <is>
          <t>Não vendido</t>
        </is>
      </c>
      <c r="D20" s="4" t="inlineStr">
        <is>
          <t>6</t>
        </is>
      </c>
      <c r="E20" s="5" t="inlineStr">
        <is>
          <t>50.000,00</t>
        </is>
      </c>
      <c r="F20" s="4" t="inlineStr">
        <is>
          <t>2500.00</t>
        </is>
      </c>
    </row>
    <row collapsed="false" customFormat="false" customHeight="false" hidden="false" ht="12.1" outlineLevel="0" r="21">
      <c r="A21" s="5" t="s">
        <f>=HYPERLINK("https://www.leilaoonline.com.br/lote/detalhe/220143", "050")</f>
      </c>
      <c r="B21" s="4" t="s">
        <f>=HYPERLINK("https://www.leilaoonline.com.br/lote/detalhe/220143", "VW/GOL 1.6; 2009/2010; BRANCA; ALCO./GASOL. - FUNCIONANDO")</f>
      </c>
      <c r="C21" s="4" t="inlineStr">
        <is>
          <t>Não vendido</t>
        </is>
      </c>
      <c r="D21" s="4" t="inlineStr">
        <is>
          <t>1</t>
        </is>
      </c>
      <c r="E21" s="5" t="inlineStr">
        <is>
          <t>15.000,00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=HYPERLINK("https://www.leilaoonline.com.br/lote/detalhe/220362", "053")</f>
      </c>
      <c r="B22" s="4" t="s">
        <f>=HYPERLINK("https://www.leilaoonline.com.br/lote/detalhe/220362", "veja o vídeo!! I NISSAN FRONTIER S MTX4 4X4; 2021/2021; BRANCA; DIESEL - FUNCIONANDO")</f>
      </c>
      <c r="C22" s="4" t="inlineStr">
        <is>
          <t>Não vendido</t>
        </is>
      </c>
      <c r="D22" s="4" t="inlineStr">
        <is>
          <t>21</t>
        </is>
      </c>
      <c r="E22" s="5" t="inlineStr">
        <is>
          <t>90.000,00</t>
        </is>
      </c>
      <c r="F22" s="4" t="inlineStr">
        <is>
          <t>2500.00</t>
        </is>
      </c>
    </row>
    <row collapsed="false" customFormat="false" customHeight="false" hidden="false" ht="12.1" outlineLevel="0" r="23">
      <c r="A23" s="5" t="s">
        <f>=HYPERLINK("https://www.leilaoonline.com.br/lote/detalhe/220140", "055")</f>
      </c>
      <c r="B23" s="4" t="s">
        <f>=HYPERLINK("https://www.leilaoonline.com.br/lote/detalhe/220140", "CHEVROLET SPIN LS; 2021/2021; PRATA; ALCO./GASOL. - FUNCIONANDO")</f>
      </c>
      <c r="C23" s="4" t="inlineStr">
        <is>
          <t>Não vendido</t>
        </is>
      </c>
      <c r="D23" s="4" t="inlineStr">
        <is>
          <t>7</t>
        </is>
      </c>
      <c r="E23" s="5" t="inlineStr">
        <is>
          <t>22.500,00</t>
        </is>
      </c>
      <c r="F23" s="4" t="inlineStr">
        <is>
          <t>1250.00</t>
        </is>
      </c>
    </row>
    <row collapsed="false" customFormat="false" customHeight="false" hidden="false" ht="12.1" outlineLevel="0" r="24">
      <c r="A24" s="5" t="s">
        <f>=HYPERLINK("https://www.leilaoonline.com.br/lote/detalhe/220131", "060")</f>
      </c>
      <c r="B24" s="4" t="s">
        <f>=HYPERLINK("https://www.leilaoonline.com.br/lote/detalhe/220131", "CHEVROLET S10 ADV FD2; 2020/2020; BRANCA; ALCO./GASOL. - FUNCIONANDO")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55.000,00</t>
        </is>
      </c>
      <c r="F24" s="4" t="inlineStr">
        <is>
          <t>1250.00</t>
        </is>
      </c>
    </row>
    <row collapsed="false" customFormat="false" customHeight="false" hidden="false" ht="12.1" outlineLevel="0" r="25">
      <c r="A25" s="5" t="s">
        <f>=HYPERLINK("https://www.leilaoonline.com.br/lote/detalhe/220148", "065")</f>
      </c>
      <c r="B25" s="4" t="s">
        <f>=HYPERLINK("https://www.leilaoonline.com.br/lote/detalhe/220148", "FIAT PALIO WEEKEND ADVENTURE; 2018/2019; BRANCA; ALCO./GASOL. - FUNCIONANDO")</f>
      </c>
      <c r="C25" s="4" t="inlineStr">
        <is>
          <t>Não vendido</t>
        </is>
      </c>
      <c r="D25" s="4" t="inlineStr">
        <is>
          <t>14</t>
        </is>
      </c>
      <c r="E25" s="5" t="inlineStr">
        <is>
          <t>31.250,00</t>
        </is>
      </c>
      <c r="F25" s="4" t="inlineStr">
        <is>
          <t>1250.00</t>
        </is>
      </c>
    </row>
    <row collapsed="false" customFormat="false" customHeight="false" hidden="false" ht="12.1" outlineLevel="0" r="26">
      <c r="A26" s="5" t="s">
        <f>=HYPERLINK("https://www.leilaoonline.com.br/lote/detalhe/220130", "070")</f>
      </c>
      <c r="B26" s="4" t="s">
        <f>=HYPERLINK("https://www.leilaoonline.com.br/lote/detalhe/220130", "CHEVROLET S10 ADV FD2; 2019/2019; BRANCA; ALCO./GASOL. - FUNCIONANDO")</f>
      </c>
      <c r="C26" s="4" t="inlineStr">
        <is>
          <t>Não vendido</t>
        </is>
      </c>
      <c r="D26" s="4" t="inlineStr">
        <is>
          <t>6</t>
        </is>
      </c>
      <c r="E26" s="5" t="inlineStr">
        <is>
          <t>46.250,00</t>
        </is>
      </c>
      <c r="F26" s="4" t="inlineStr">
        <is>
          <t>1250.00</t>
        </is>
      </c>
    </row>
    <row collapsed="false" customFormat="false" customHeight="false" hidden="false" ht="12.1" outlineLevel="0" r="27">
      <c r="A27" s="5" t="s">
        <f>=HYPERLINK("https://www.leilaoonline.com.br/lote/detalhe/220139", "075")</f>
      </c>
      <c r="B27" s="4" t="s">
        <f>=HYPERLINK("https://www.leilaoonline.com.br/lote/detalhe/220139", "NISSAN FRONTIER XE 4X2; 2013/2013; PRETA; DIESEL - NÃO FUNCIONA")</f>
      </c>
      <c r="C27" s="4" t="inlineStr">
        <is>
          <t>Não vendido</t>
        </is>
      </c>
      <c r="D27" s="4" t="inlineStr">
        <is>
          <t>3</t>
        </is>
      </c>
      <c r="E27" s="5" t="inlineStr">
        <is>
          <t>12.000,00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=HYPERLINK("https://www.leilaoonline.com.br/lote/detalhe/220145", "080")</f>
      </c>
      <c r="B28" s="4" t="s">
        <f>=HYPERLINK("https://www.leilaoonline.com.br/lote/detalhe/220145", "CHEVROLET SPIN LS; 2021/2021; PRATA; ALCO./GASOL. - FUNCIONANDO")</f>
      </c>
      <c r="C28" s="4" t="inlineStr">
        <is>
          <t>Não vendido</t>
        </is>
      </c>
      <c r="D28" s="4" t="inlineStr">
        <is>
          <t>7</t>
        </is>
      </c>
      <c r="E28" s="5" t="inlineStr">
        <is>
          <t>27.500,00</t>
        </is>
      </c>
      <c r="F28" s="4" t="inlineStr">
        <is>
          <t>1250.00</t>
        </is>
      </c>
    </row>
    <row collapsed="false" customFormat="false" customHeight="false" hidden="false" ht="12.1" outlineLevel="0" r="29">
      <c r="A29" s="5" t="s">
        <f>=HYPERLINK("https://www.leilaoonline.com.br/lote/detalhe/220147", "090")</f>
      </c>
      <c r="B29" s="4" t="s">
        <f>=HYPERLINK("https://www.leilaoonline.com.br/lote/detalhe/220147", "JINBEI FABUSFORMA M35; 2012/2013; BRANCA; GASOLINA")</f>
      </c>
      <c r="C29" s="4" t="inlineStr">
        <is>
          <t>Não vendido</t>
        </is>
      </c>
      <c r="D29" s="4" t="inlineStr">
        <is>
          <t>8</t>
        </is>
      </c>
      <c r="E29" s="5" t="inlineStr">
        <is>
          <t>8.500,00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=HYPERLINK("https://www.leilaoonline.com.br/lote/detalhe/220146", "095")</f>
      </c>
      <c r="B30" s="4" t="s">
        <f>=HYPERLINK("https://www.leilaoonline.com.br/lote/detalhe/220146", "CHEVROLET SPIN LS; 2021/2021; PRATA; ALCO./GASOL. - FUNCIONANDO")</f>
      </c>
      <c r="C30" s="4" t="inlineStr">
        <is>
          <t>Não vendido</t>
        </is>
      </c>
      <c r="D30" s="4" t="inlineStr">
        <is>
          <t>9</t>
        </is>
      </c>
      <c r="E30" s="5" t="inlineStr">
        <is>
          <t>30.000,00</t>
        </is>
      </c>
      <c r="F30" s="4" t="inlineStr">
        <is>
          <t>1250.00</t>
        </is>
      </c>
    </row>
    <row collapsed="false" customFormat="false" customHeight="false" hidden="false" ht="12.1" outlineLevel="0" r="31">
      <c r="A31" s="5" t="s">
        <f>=HYPERLINK("https://www.leilaoonline.com.br/lote/detalhe/220149", "100")</f>
      </c>
      <c r="B31" s="4" t="s">
        <f>=HYPERLINK("https://www.leilaoonline.com.br/lote/detalhe/220149", "FIAT PALIO WEEKEND ADVENTURE; 2018/2019; BRANCA; ALCO./GASOL. - FUNCIONANDO")</f>
      </c>
      <c r="C31" s="4" t="inlineStr">
        <is>
          <t>Não vendido</t>
        </is>
      </c>
      <c r="D31" s="4" t="inlineStr">
        <is>
          <t>34</t>
        </is>
      </c>
      <c r="E31" s="5" t="inlineStr">
        <is>
          <t>31.500,00</t>
        </is>
      </c>
      <c r="F31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2026-08-05T08:52:02.00Z</dcterms:created>
  <dc:creator>Tellks Tecnologia</dc:creator>
  <cp:revision>0</cp:revision>
</cp:coreProperties>
</file>