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• Arrancadores • Caminhões M. Benz, GM e Ford • Retroesc. • Impl. Agrícolas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12/04/2024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=HYPERLINK("https://www.leilaoonline.com.br/lote/detalhe/222282", "017")</f>
      </c>
      <c r="B11" s="4" t="s">
        <f>=HYPERLINK("https://www.leilaoonline.com.br/lote/detalhe/222282", "CAMINHÃO M. BENZ/L 1113; 1974/1974; AZUL; DIESEL; DIREÇÃO HIDRÁULICA")</f>
      </c>
      <c r="C11" s="4" t="inlineStr">
        <is>
          <t>Não vendido</t>
        </is>
      </c>
      <c r="D11" s="4" t="inlineStr">
        <is>
          <t>10</t>
        </is>
      </c>
      <c r="E11" s="5" t="inlineStr">
        <is>
          <t>26.250,00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=HYPERLINK("https://www.leilaoonline.com.br/lote/detalhe/222276", "020")</f>
      </c>
      <c r="B12" s="4" t="s">
        <f>=HYPERLINK("https://www.leilaoonline.com.br/lote/detalhe/222276", "CAMINHÃO FORD/F4000; 1989/1989; BEGE; DIESEL; MOTOR 229; DIREÇÃO HIDRÁULICA")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=HYPERLINK("https://www.leilaoonline.com.br/lote/detalhe/222320", "025")</f>
      </c>
      <c r="B13" s="4" t="s">
        <f>=HYPERLINK("https://www.leilaoonline.com.br/lote/detalhe/222320", "CAMINHÃO VW/15.180 CNM; 2010/2011; BRANCA; DIESEL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120.000,00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=HYPERLINK("https://www.leilaoonline.com.br/lote/detalhe/222274", "030")</f>
      </c>
      <c r="B14" s="4" t="s">
        <f>=HYPERLINK("https://www.leilaoonline.com.br/lote/detalhe/222274", "veja o vídeo!! I/TOYOTA HILUX CD4X4 SRV; 2006/2006; BEGE; DIESEL - FUNCIONANDO")</f>
      </c>
      <c r="C14" s="4" t="inlineStr">
        <is>
          <t>Não vendido</t>
        </is>
      </c>
      <c r="D14" s="4" t="inlineStr">
        <is>
          <t>42</t>
        </is>
      </c>
      <c r="E14" s="5" t="inlineStr">
        <is>
          <t>50.500,00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=HYPERLINK("https://www.leilaoonline.com.br/lote/detalhe/222272", "033")</f>
      </c>
      <c r="B15" s="4" t="s">
        <f>=HYPERLINK("https://www.leilaoonline.com.br/lote/detalhe/222272", "MICROÔNIBUS VW/KOMBI LOTAÇÃO; 2009/2010; BRANCA; ALCO./GASOL. - FUNCIONANDO")</f>
      </c>
      <c r="C15" s="4" t="inlineStr">
        <is>
          <t>Não vendido</t>
        </is>
      </c>
      <c r="D15" s="4" t="inlineStr">
        <is>
          <t>29</t>
        </is>
      </c>
      <c r="E15" s="5" t="inlineStr">
        <is>
          <t>19.000,00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=HYPERLINK("https://www.leilaoonline.com.br/lote/detalhe/222339", "037")</f>
      </c>
      <c r="B16" s="4" t="s">
        <f>=HYPERLINK("https://www.leilaoonline.com.br/lote/detalhe/222339", "ARRANCADOR DE AMENDOIM BM AIA-2 FLEX; ANO 2021")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=HYPERLINK("https://www.leilaoonline.com.br/lote/detalhe/222283", "038")</f>
      </c>
      <c r="B17" s="4" t="s">
        <f>=HYPERLINK("https://www.leilaoonline.com.br/lote/detalhe/222283", "ARRANCADOR DE AMENDOIM; 2 LINHAS; ANO 2021")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=HYPERLINK("https://www.leilaoonline.com.br/lote/detalhe/222280", "040")</f>
      </c>
      <c r="B18" s="4" t="s">
        <f>=HYPERLINK("https://www.leilaoonline.com.br/lote/detalhe/222280", "EMPILHADEIRA CLARK; MOTOR A DIESEL; CAP. 7 TONELADAS; TORRE DE 4 METROS; ANO INDEFINIDO")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=HYPERLINK("https://www.leilaoonline.com.br/lote/detalhe/222323", "041")</f>
      </c>
      <c r="B19" s="4" t="s">
        <f>=HYPERLINK("https://www.leilaoonline.com.br/lote/detalhe/222323", "EMPILHADEIRA CLARK 7 TON")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=HYPERLINK("https://www.leilaoonline.com.br/lote/detalhe/222327", "042")</f>
      </c>
      <c r="B20" s="4" t="s">
        <f>=HYPERLINK("https://www.leilaoonline.com.br/lote/detalhe/222327", "veja o vídeo!! EMPILHADEIRA CLARK; 7 TONELADAS; DIESEL - FUNCIONANDO")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50.000,00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=HYPERLINK("https://www.leilaoonline.com.br/lote/detalhe/223282", "043")</f>
      </c>
      <c r="B21" s="4" t="s">
        <f>=HYPERLINK("https://www.leilaoonline.com.br/lote/detalhe/223282", "EMPILHADEIRA CLARK; MODELO C300HY; CAPACIDADE 2.5 TONELADAS - FUNCIONANDO")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=HYPERLINK("https://www.leilaoonline.com.br/lote/detalhe/222338", "045")</f>
      </c>
      <c r="B22" s="4" t="s">
        <f>=HYPERLINK("https://www.leilaoonline.com.br/lote/detalhe/222338", "PÁ CARREGADEIRA MICHIGAN 75 III; MOTOR MERCEDES")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55.000,00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=HYPERLINK("https://www.leilaoonline.com.br/lote/detalhe/222341", "046")</f>
      </c>
      <c r="B23" s="4" t="s">
        <f>=HYPERLINK("https://www.leilaoonline.com.br/lote/detalhe/222341", "veja o vídeo!! PÁ CARREGADEIRA W7; ANO INDEFINIDO; MOTOR PERKINS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45.000,00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=HYPERLINK("https://www.leilaoonline.com.br/lote/detalhe/222345", "050")</f>
      </c>
      <c r="B24" s="4" t="s">
        <f>=HYPERLINK("https://www.leilaoonline.com.br/lote/detalhe/222345", "TRATOR FORD 8 BR; SEM IDENTIFICAÇÃO DE ANO")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=HYPERLINK("https://www.leilaoonline.com.br/lote/detalhe/222347", "051")</f>
      </c>
      <c r="B25" s="4" t="s">
        <f>=HYPERLINK("https://www.leilaoonline.com.br/lote/detalhe/222347", "TRATOR FORD; SEM IDENTIFICAÇÃO DE ANO; MOTOR DESMONTADO; GASOLINA")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=HYPERLINK("https://www.leilaoonline.com.br/lote/detalhe/222325", "052")</f>
      </c>
      <c r="B26" s="4" t="s">
        <f>=HYPERLINK("https://www.leilaoonline.com.br/lote/detalhe/222325", "TRATOR FORD; MODELO 8N; ANO DE FABRICAÇÃO DÉCADA DE 50")</f>
      </c>
      <c r="C26" s="4" t="inlineStr">
        <is>
          <t>Não vendido</t>
        </is>
      </c>
      <c r="D26" s="4" t="inlineStr">
        <is>
          <t>5</t>
        </is>
      </c>
      <c r="E26" s="5" t="inlineStr">
        <is>
          <t>9.000,00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=HYPERLINK("https://www.leilaoonline.com.br/lote/detalhe/222358", "053")</f>
      </c>
      <c r="B27" s="4" t="s">
        <f>=HYPERLINK("https://www.leilaoonline.com.br/lote/detalhe/222358", "TRATOR VALMET 85ID.; ANO 1979 - FUNCIONANDO")</f>
      </c>
      <c r="C27" s="4" t="inlineStr">
        <is>
          <t>Não vendido</t>
        </is>
      </c>
      <c r="D27" s="4" t="inlineStr">
        <is>
          <t>4</t>
        </is>
      </c>
      <c r="E27" s="5" t="inlineStr">
        <is>
          <t>21.500,00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=HYPERLINK("https://www.leilaoonline.com.br/lote/detalhe/222329", "055")</f>
      </c>
      <c r="B28" s="4" t="s">
        <f>=HYPERLINK("https://www.leilaoonline.com.br/lote/detalhe/222329", "MICRO TRATOR AGRALE")</f>
      </c>
      <c r="C28" s="4" t="inlineStr">
        <is>
          <t>Não vendido</t>
        </is>
      </c>
      <c r="D28" s="4" t="inlineStr">
        <is>
          <t>25</t>
        </is>
      </c>
      <c r="E28" s="5" t="inlineStr">
        <is>
          <t>15.750,00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=HYPERLINK("https://www.leilaoonline.com.br/lote/detalhe/222333", "060")</f>
      </c>
      <c r="B29" s="4" t="s">
        <f>=HYPERLINK("https://www.leilaoonline.com.br/lote/detalhe/222333", "veja o vídeo!! RETROESCAVADEIRA JCB; ANO 2020; MODELO ECXB14CM2CM; 4MIL HORAS - FUNCIONANDO")</f>
      </c>
      <c r="C29" s="4" t="inlineStr">
        <is>
          <t>Não vendido</t>
        </is>
      </c>
      <c r="D29" s="4" t="inlineStr">
        <is>
          <t>11</t>
        </is>
      </c>
      <c r="E29" s="5" t="inlineStr">
        <is>
          <t>185.000,00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=HYPERLINK("https://www.leilaoonline.com.br/lote/detalhe/222324", "062")</f>
      </c>
      <c r="B30" s="4" t="s">
        <f>=HYPERLINK("https://www.leilaoonline.com.br/lote/detalhe/222324", "RETROESCAVADEIRA  MASSEY FERGUSON; MODELO 86 HD; ANO 1987")</f>
      </c>
      <c r="C30" s="4" t="inlineStr">
        <is>
          <t>Não vendido</t>
        </is>
      </c>
      <c r="D30" s="4" t="inlineStr">
        <is>
          <t>7</t>
        </is>
      </c>
      <c r="E30" s="5" t="inlineStr">
        <is>
          <t>23.000,00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=HYPERLINK("https://www.leilaoonline.com.br/lote/detalhe/222321", "063")</f>
      </c>
      <c r="B31" s="4" t="s">
        <f>=HYPERLINK("https://www.leilaoonline.com.br/lote/detalhe/222321", "RETROESCAVADEIRA JCB; MODELO 3CX 4X4; ANO 2016; EMPLACADA - FUNCIONANDO - PLACA FINAL 40")</f>
      </c>
      <c r="C31" s="4" t="inlineStr">
        <is>
          <t>Não vendido</t>
        </is>
      </c>
      <c r="D31" s="4" t="inlineStr">
        <is>
          <t>20</t>
        </is>
      </c>
      <c r="E31" s="5" t="inlineStr">
        <is>
          <t>157.500,00</t>
        </is>
      </c>
      <c r="F31" s="4" t="inlineStr">
        <is>
          <t>2500.00</t>
        </is>
      </c>
    </row>
    <row collapsed="false" customFormat="false" customHeight="false" hidden="false" ht="12.1" outlineLevel="0" r="32">
      <c r="A32" s="5" t="s">
        <f>=HYPERLINK("https://www.leilaoonline.com.br/lote/detalhe/222322", "064")</f>
      </c>
      <c r="B32" s="4" t="s">
        <f>=HYPERLINK("https://www.leilaoonline.com.br/lote/detalhe/222322", "RETROESCAVADEIRA JCB; MODELO 3CX 4X4; ANO 2016; EMPLACADA - FUNCIONANDO - PLACA FINAL 65")</f>
      </c>
      <c r="C32" s="4" t="inlineStr">
        <is>
          <t>Não vendido</t>
        </is>
      </c>
      <c r="D32" s="4" t="inlineStr">
        <is>
          <t>6</t>
        </is>
      </c>
      <c r="E32" s="5" t="inlineStr">
        <is>
          <t>160.000,00</t>
        </is>
      </c>
      <c r="F32" s="4" t="inlineStr">
        <is>
          <t>2500.00</t>
        </is>
      </c>
    </row>
    <row collapsed="false" customFormat="false" customHeight="false" hidden="false" ht="12.1" outlineLevel="0" r="33">
      <c r="A33" s="5" t="s">
        <f>=HYPERLINK("https://www.leilaoonline.com.br/lote/detalhe/222326", "065")</f>
      </c>
      <c r="B33" s="4" t="s">
        <f>=HYPERLINK("https://www.leilaoonline.com.br/lote/detalhe/222326", "GRANECAR; DIESEL; CAPACIDADE 9 TONELADAS - FUNCIONANDO")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5.250,00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=HYPERLINK("https://www.leilaoonline.com.br/lote/detalhe/222366", "070")</f>
      </c>
      <c r="B34" s="4" t="s">
        <f>=HYPERLINK("https://www.leilaoonline.com.br/lote/detalhe/222366", "CAÇAMBA COMPACTADORA DE LIXO PARA CAMINHÃO TOCO")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=HYPERLINK("https://www.leilaoonline.com.br/lote/detalhe/222367", "071")</f>
      </c>
      <c r="B35" s="4" t="s">
        <f>=HYPERLINK("https://www.leilaoonline.com.br/lote/detalhe/222367", "CAÇAMBA COMPACTADORA DE LIXO PARA CAMINHÃO TOCO")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=HYPERLINK("https://www.leilaoonline.com.br/lote/detalhe/222374", "072")</f>
      </c>
      <c r="B36" s="4" t="s">
        <f>=HYPERLINK("https://www.leilaoonline.com.br/lote/detalhe/222374", "COMPACTADOR DE LIXO; MARCA PLANALTO; 19 METROS CUBICOS; PARA CAMINHÃO TRUCADO")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=HYPERLINK("https://www.leilaoonline.com.br/lote/detalhe/222365", "075")</f>
      </c>
      <c r="B37" s="4" t="s">
        <f>=HYPERLINK("https://www.leilaoonline.com.br/lote/detalhe/222365", "CARRETA DE 2 RODAS PARA 3.000 KG")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1.250,00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=HYPERLINK("https://www.leilaoonline.com.br/lote/detalhe/222328", "076")</f>
      </c>
      <c r="B38" s="4" t="s">
        <f>=HYPERLINK("https://www.leilaoonline.com.br/lote/detalhe/222328", "CARRETA")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=HYPERLINK("https://www.leilaoonline.com.br/lote/detalhe/222346", "078")</f>
      </c>
      <c r="B39" s="4" t="s">
        <f>=HYPERLINK("https://www.leilaoonline.com.br/lote/detalhe/222346", "CARROCERIA DE MADEIRA; MEDIDAS: 2.20 ALTURA X 2.25 LARGURA X 4.20 COMPRIMENTO")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=HYPERLINK("https://www.leilaoonline.com.br/lote/detalhe/222348", "080")</f>
      </c>
      <c r="B40" s="4" t="s">
        <f>=HYPERLINK("https://www.leilaoonline.com.br/lote/detalhe/222348", "JOGO DE BANCOS HONDA FIT")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=HYPERLINK("https://www.leilaoonline.com.br/lote/detalhe/222349", "081")</f>
      </c>
      <c r="B41" s="4" t="s">
        <f>=HYPERLINK("https://www.leilaoonline.com.br/lote/detalhe/222349", "BANCOS DIANTEIROS GOL BOLA")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=HYPERLINK("https://www.leilaoonline.com.br/lote/detalhe/222356", "082")</f>
      </c>
      <c r="B42" s="4" t="s">
        <f>=HYPERLINK("https://www.leilaoonline.com.br/lote/detalhe/222356", "BANCOS DIANTEIROS KOMBI")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=HYPERLINK("https://www.leilaoonline.com.br/lote/detalhe/222375", "085")</f>
      </c>
      <c r="B43" s="4" t="s">
        <f>=HYPERLINK("https://www.leilaoonline.com.br/lote/detalhe/222375", "PLANTADEIRA JUMIL; 4 LINHAS; MODELO 2050; ANO 2005")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=HYPERLINK("https://www.leilaoonline.com.br/lote/detalhe/222360", "086")</f>
      </c>
      <c r="B44" s="4" t="s">
        <f>=HYPERLINK("https://www.leilaoonline.com.br/lote/detalhe/222360", "PLANTADEIRA; MARCA BALDAN; PLANTIO DIRETO; 9 LINHAS; MODELO PPSOLO 4500")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=HYPERLINK("https://www.leilaoonline.com.br/lote/detalhe/222378", "090")</f>
      </c>
      <c r="B45" s="4" t="s">
        <f>=HYPERLINK("https://www.leilaoonline.com.br/lote/detalhe/222378", "GRADE NIVELADORA 32 DISCOS")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=HYPERLINK("https://www.leilaoonline.com.br/lote/detalhe/222379", "091")</f>
      </c>
      <c r="B46" s="4" t="s">
        <f>=HYPERLINK("https://www.leilaoonline.com.br/lote/detalhe/222379", "GRADE HIDRÁULICA DE 16 DISCOS")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=HYPERLINK("https://www.leilaoonline.com.br/lote/detalhe/222352", "095")</f>
      </c>
      <c r="B47" s="4" t="s">
        <f>=HYPERLINK("https://www.leilaoonline.com.br/lote/detalhe/222352", "PULVERIZADOR; MARCA KO; TURBINA ALTA COM VOLUTE; CAPACIDADADE 2.000L")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=HYPERLINK("https://www.leilaoonline.com.br/lote/detalhe/222353", "096")</f>
      </c>
      <c r="B48" s="4" t="s">
        <f>=HYPERLINK("https://www.leilaoonline.com.br/lote/detalhe/222353", "PULVERIZADOR; CAPACIDADE 400L")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=HYPERLINK("https://www.leilaoonline.com.br/lote/detalhe/222357", "097")</f>
      </c>
      <c r="B49" s="4" t="s">
        <f>=HYPERLINK("https://www.leilaoonline.com.br/lote/detalhe/222357", "PULVERIZADOR JOHN BIN; COM PISTOLA; CAPACIDADE 400L")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=HYPERLINK("https://www.leilaoonline.com.br/lote/detalhe/222364", "101")</f>
      </c>
      <c r="B50" s="4" t="s">
        <f>=HYPERLINK("https://www.leilaoonline.com.br/lote/detalhe/222364", "ROÇADEIRA BALDAN; 1,70M GIRO LIVRE")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=HYPERLINK("https://www.leilaoonline.com.br/lote/detalhe/222368", "105")</f>
      </c>
      <c r="B51" s="4" t="s">
        <f>=HYPERLINK("https://www.leilaoonline.com.br/lote/detalhe/222368", "PLATAFORMA ELEVATÓRIA (PARA CAMINHÃO TOCO OU TRUCK)")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=HYPERLINK("https://www.leilaoonline.com.br/lote/detalhe/222355", "110")</f>
      </c>
      <c r="B52" s="4" t="s">
        <f>=HYPERLINK("https://www.leilaoonline.com.br/lote/detalhe/222355", "MOTOR MWM; 3 CILINDROS; SEM INDENTIFICAÇÃO DE ANO; ACOPLADO EM UM REDUTOR")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=HYPERLINK("https://www.leilaoonline.com.br/lote/detalhe/222369", "111")</f>
      </c>
      <c r="B53" s="4" t="s">
        <f>=HYPERLINK("https://www.leilaoonline.com.br/lote/detalhe/222369", "MOTOR MB 366; STANDER (RETIFICADO)")</f>
      </c>
      <c r="C53" s="4" t="inlineStr">
        <is>
          <t>Não vendido</t>
        </is>
      </c>
      <c r="D53" s="4" t="inlineStr">
        <is>
          <t>3</t>
        </is>
      </c>
      <c r="E53" s="5" t="inlineStr">
        <is>
          <t>6.000,00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=HYPERLINK("https://www.leilaoonline.com.br/lote/detalhe/222377", "115")</f>
      </c>
      <c r="B54" s="4" t="s">
        <f>=HYPERLINK("https://www.leilaoonline.com.br/lote/detalhe/222377", "PLAINA NIVELADORA DE ARRASTO DE 2.45 METROS")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=HYPERLINK("https://www.leilaoonline.com.br/lote/detalhe/222372", "120")</f>
      </c>
      <c r="B55" s="4" t="s">
        <f>=HYPERLINK("https://www.leilaoonline.com.br/lote/detalhe/222372", "TANQUE DE FIBRA DE 15.000 LITROS")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9.000,00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=HYPERLINK("https://www.leilaoonline.com.br/lote/detalhe/222373", "121")</f>
      </c>
      <c r="B56" s="4" t="s">
        <f>=HYPERLINK("https://www.leilaoonline.com.br/lote/detalhe/222373", "TANQUE DE FIBRA DE 20.000 LITROS")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14.000,00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=HYPERLINK("https://www.leilaoonline.com.br/lote/detalhe/222351", "125")</f>
      </c>
      <c r="B57" s="4" t="s">
        <f>=HYPERLINK("https://www.leilaoonline.com.br/lote/detalhe/222351", "PARAMOTOR; ANO 2019; VITORAZZI; EVO 100; ASA SOL FLEXUS M (ACOMPANHA HÉLICES E CAPACETE) - FUNCIONANDO")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15.000,00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=HYPERLINK("https://www.leilaoonline.com.br/lote/detalhe/222354", "130")</f>
      </c>
      <c r="B58" s="4" t="s">
        <f>=HYPERLINK("https://www.leilaoonline.com.br/lote/detalhe/222354", "LOTE COM 4 ENGATES")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=HYPERLINK("https://www.leilaoonline.com.br/lote/detalhe/222376", "135")</f>
      </c>
      <c r="B59" s="4" t="s">
        <f>=HYPERLINK("https://www.leilaoonline.com.br/lote/detalhe/222376", "BAÚ (PARA TRUCK); MEDIDAS: 7,70 COMPRIMENTO X 2,60 LARGURA X 2,30 ALTURA")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=HYPERLINK("https://www.leilaoonline.com.br/lote/detalhe/222344", "136")</f>
      </c>
      <c r="B60" s="4" t="s">
        <f>=HYPERLINK("https://www.leilaoonline.com.br/lote/detalhe/222344", "CÂMARA FRIA; MEDIDAS: 2.20 ALTURA X 2.25 LARGURA X 4.20 COMPRIMENTO")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=HYPERLINK("https://www.leilaoonline.com.br/lote/detalhe/222359", "140")</f>
      </c>
      <c r="B61" s="4" t="s">
        <f>=HYPERLINK("https://www.leilaoonline.com.br/lote/detalhe/222359", "LOTE ÚNICO DE FERRAMENTAS (MAIS INFORMAÇÕES NAS ESPECIFICAÇÕES)")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=HYPERLINK("https://www.leilaoonline.com.br/lote/detalhe/222361", "145")</f>
      </c>
      <c r="B62" s="4" t="s">
        <f>=HYPERLINK("https://www.leilaoonline.com.br/lote/detalhe/222361", "SEMEADEIRA MARCA KAMAQ")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=HYPERLINK("https://www.leilaoonline.com.br/lote/detalhe/222362", "150")</f>
      </c>
      <c r="B63" s="4" t="s">
        <f>=HYPERLINK("https://www.leilaoonline.com.br/lote/detalhe/222362", "CALCAREADEIRA ADUBADEIRA VICON; CAPACIDADE 1.150 KG")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=HYPERLINK("https://www.leilaoonline.com.br/lote/detalhe/222350", "155")</f>
      </c>
      <c r="B64" s="4" t="s">
        <f>=HYPERLINK("https://www.leilaoonline.com.br/lote/detalhe/222350", "ANTIGUIDADE SALVADOR - PUXADO POR BOI")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=HYPERLINK("https://www.leilaoonline.com.br/lote/detalhe/222370", "160")</f>
      </c>
      <c r="B65" s="4" t="s">
        <f>=HYPERLINK("https://www.leilaoonline.com.br/lote/detalhe/222370", "ENSILADEIRA FORRAGEIRA JF")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=HYPERLINK("https://www.leilaoonline.com.br/lote/detalhe/222371", "165")</f>
      </c>
      <c r="B66" s="4" t="s">
        <f>=HYPERLINK("https://www.leilaoonline.com.br/lote/detalhe/222371", "LOTE COM 2 UNIDADES DE VASSOURAS ROTATIVAS PARA ACOPLAR EM MINI CARREGADEIRA")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7.000,00</t>
        </is>
      </c>
      <c r="F6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2026-08-05T08:55:45.00Z</dcterms:created>
  <dc:creator>Tellks Tecnologia</dc:creator>
  <cp:revision>0</cp:revision>
</cp:coreProperties>
</file>