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FORD E VALMET • RETROESCAVADEIRAS JCB • CAMINHÕES • PLANTADEIRAS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30/04/2024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=HYPERLINK("https://www.leilaoonline.com.br/lote/detalhe/224067", "020")</f>
      </c>
      <c r="B11" s="4" t="s">
        <f>=HYPERLINK("https://www.leilaoonline.com.br/lote/detalhe/224067", "TRATOR VALMET 85ID.; ANO 1979 - FUNCIONANDO")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21.000,00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=HYPERLINK("https://www.leilaoonline.com.br/lote/detalhe/224060", "025")</f>
      </c>
      <c r="B12" s="4" t="s">
        <f>=HYPERLINK("https://www.leilaoonline.com.br/lote/detalhe/224060", "TRATOR FORD; MODELO 8N; ANO DE FABRICAÇÃO DÉCADA DE 50")</f>
      </c>
      <c r="C12" s="4" t="inlineStr">
        <is>
          <t>Não vendido</t>
        </is>
      </c>
      <c r="D12" s="4" t="inlineStr">
        <is>
          <t>12</t>
        </is>
      </c>
      <c r="E12" s="5" t="inlineStr">
        <is>
          <t>14.000,00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=HYPERLINK("https://www.leilaoonline.com.br/lote/detalhe/224055", "026")</f>
      </c>
      <c r="B13" s="4" t="s">
        <f>=HYPERLINK("https://www.leilaoonline.com.br/lote/detalhe/224055", "TRATOR FORD; SEM IDENTIFICAÇÃO DE ANO; MOTOR DESMONTADO; GASOLINA")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3.000,00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=HYPERLINK("https://www.leilaoonline.com.br/lote/detalhe/224054", "027")</f>
      </c>
      <c r="B14" s="4" t="s">
        <f>=HYPERLINK("https://www.leilaoonline.com.br/lote/detalhe/224054", "TRATOR FORD 8 BR; SEM IDENTIFICAÇÃO DE ANO")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=HYPERLINK("https://www.leilaoonline.com.br/lote/detalhe/224063", "030")</f>
      </c>
      <c r="B15" s="4" t="s">
        <f>=HYPERLINK("https://www.leilaoonline.com.br/lote/detalhe/224063", "MICRO TRATOR AGRALE")</f>
      </c>
      <c r="C15" s="4" t="inlineStr">
        <is>
          <t>Não vendido</t>
        </is>
      </c>
      <c r="D15" s="4" t="inlineStr">
        <is>
          <t>8</t>
        </is>
      </c>
      <c r="E15" s="5" t="inlineStr">
        <is>
          <t>8.250,00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=HYPERLINK("https://www.leilaoonline.com.br/lote/detalhe/224064", "035")</f>
      </c>
      <c r="B16" s="4" t="s">
        <f>=HYPERLINK("https://www.leilaoonline.com.br/lote/detalhe/224064", "veja o vídeo!! RETROESCAVADEIRA JCB; ANO 2020; MODELO ECXB14CM2CM; 4MIL HORAS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160.000,00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=HYPERLINK("https://www.leilaoonline.com.br/lote/detalhe/224057", "036")</f>
      </c>
      <c r="B17" s="4" t="s">
        <f>=HYPERLINK("https://www.leilaoonline.com.br/lote/detalhe/224057", "RETROESCAVADEIRA JCB; MODELO 3CX 4X4; ANO 2016; EMPLACADA - FUNCIONANDO - PLACA FINAL 40")</f>
      </c>
      <c r="C17" s="4" t="inlineStr">
        <is>
          <t>Não vendido</t>
        </is>
      </c>
      <c r="D17" s="4" t="inlineStr">
        <is>
          <t>27</t>
        </is>
      </c>
      <c r="E17" s="5" t="inlineStr">
        <is>
          <t>175.000,00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=HYPERLINK("https://www.leilaoonline.com.br/lote/detalhe/224058", "037")</f>
      </c>
      <c r="B18" s="4" t="s">
        <f>=HYPERLINK("https://www.leilaoonline.com.br/lote/detalhe/224058", "RETROESCAVADEIRA JCB; MODELO 3CX 4X4; ANO 2016; EMPLACADA - FUNCIONANDO - PLACA FINAL 65")</f>
      </c>
      <c r="C18" s="4" t="inlineStr">
        <is>
          <t>Não vendido</t>
        </is>
      </c>
      <c r="D18" s="4" t="inlineStr">
        <is>
          <t>27</t>
        </is>
      </c>
      <c r="E18" s="5" t="inlineStr">
        <is>
          <t>175.000,00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=HYPERLINK("https://www.leilaoonline.com.br/lote/detalhe/224059", "040")</f>
      </c>
      <c r="B19" s="4" t="s">
        <f>=HYPERLINK("https://www.leilaoonline.com.br/lote/detalhe/224059", "RETROESCAVADEIRA  MASSEY FERGUSON; MODELO 86 HD; ANO 1987")</f>
      </c>
      <c r="C19" s="4" t="inlineStr">
        <is>
          <t>Não vendido</t>
        </is>
      </c>
      <c r="D19" s="4" t="inlineStr">
        <is>
          <t>19</t>
        </is>
      </c>
      <c r="E19" s="5" t="inlineStr">
        <is>
          <t>30.500,00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=HYPERLINK("https://www.leilaoonline.com.br/lote/detalhe/224061", "043")</f>
      </c>
      <c r="B20" s="4" t="s">
        <f>=HYPERLINK("https://www.leilaoonline.com.br/lote/detalhe/224061", "GRANECAR; DIESEL; CAPACIDADE 9 TONELADAS - FUNCIONANDO")</f>
      </c>
      <c r="C20" s="4" t="inlineStr">
        <is>
          <t>Não vendido</t>
        </is>
      </c>
      <c r="D20" s="4" t="inlineStr">
        <is>
          <t>16</t>
        </is>
      </c>
      <c r="E20" s="5" t="inlineStr">
        <is>
          <t>10.500,00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=HYPERLINK("https://www.leilaoonline.com.br/lote/detalhe/224045", "045")</f>
      </c>
      <c r="B21" s="4" t="s">
        <f>=HYPERLINK("https://www.leilaoonline.com.br/lote/detalhe/224045", "EMPILHADEIRA CLARK; MOTOR A DIESEL; CAP. 7 TONELADAS; TORRE DE 4 METROS; ANO INDEFINIDO")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=HYPERLINK("https://www.leilaoonline.com.br/lote/detalhe/224049", "046")</f>
      </c>
      <c r="B22" s="4" t="s">
        <f>=HYPERLINK("https://www.leilaoonline.com.br/lote/detalhe/224049", "EMPILHADEIRA CLARK 7 TON; MOTOR CHEVROLET 6 CILINDROS - FUNCIONANDO (NÃO ACOMPANHA CILINDRO DE GÁS)")</f>
      </c>
      <c r="C22" s="4" t="inlineStr">
        <is>
          <t>Não vendido</t>
        </is>
      </c>
      <c r="D22" s="4" t="inlineStr">
        <is>
          <t>21</t>
        </is>
      </c>
      <c r="E22" s="5" t="inlineStr">
        <is>
          <t>25.000,00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=HYPERLINK("https://www.leilaoonline.com.br/lote/detalhe/224050", "047")</f>
      </c>
      <c r="B23" s="4" t="s">
        <f>=HYPERLINK("https://www.leilaoonline.com.br/lote/detalhe/224050", "veja o vídeo!! EMPILHADEIRA CLARK; 7 TONELADAS; DIESEL - FUNCIONANDO")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50.000,00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=HYPERLINK("https://www.leilaoonline.com.br/lote/detalhe/224056", "048")</f>
      </c>
      <c r="B24" s="4" t="s">
        <f>=HYPERLINK("https://www.leilaoonline.com.br/lote/detalhe/224056", "EMPILHADEIRA CLARK; MODELO C300HY; CAPACIDADE 2.5 TONELADAS - FUNCIONANDO")</f>
      </c>
      <c r="C24" s="4" t="inlineStr">
        <is>
          <t>Não vendido</t>
        </is>
      </c>
      <c r="D24" s="4" t="inlineStr">
        <is>
          <t>20</t>
        </is>
      </c>
      <c r="E24" s="5" t="inlineStr">
        <is>
          <t>27.500,00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=HYPERLINK("https://www.leilaoonline.com.br/lote/detalhe/224053", "050")</f>
      </c>
      <c r="B25" s="4" t="s">
        <f>=HYPERLINK("https://www.leilaoonline.com.br/lote/detalhe/224053", "veja o vídeo!! PÁ CARREGADEIRA W7; ANO INDEFINIDO; MOTOR PERKINS - FUNCIONANDO")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45.000,00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=HYPERLINK("https://www.leilaoonline.com.br/lote/detalhe/224051", "051")</f>
      </c>
      <c r="B26" s="4" t="s">
        <f>=HYPERLINK("https://www.leilaoonline.com.br/lote/detalhe/224051", "PÁ CARREGADEIRA MICHIGAN 75 III; MOTOR MERCEDES")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55.000,00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=HYPERLINK("https://www.leilaoonline.com.br/lote/detalhe/224043", "060")</f>
      </c>
      <c r="B27" s="4" t="s">
        <f>=HYPERLINK("https://www.leilaoonline.com.br/lote/detalhe/224043", "veja o vídeo!! I/TOYOTA HILUX CD4X4 SRV; 2006/2006; BEGE; DIESEL - FUNCIONANDO")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30.500,00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=HYPERLINK("https://www.leilaoonline.com.br/lote/detalhe/224048", "065")</f>
      </c>
      <c r="B28" s="4" t="s">
        <f>=HYPERLINK("https://www.leilaoonline.com.br/lote/detalhe/224048", "CAMINHÃO VW/15.180 CNM; 2010/2011; BRANCA; DIESEL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120.000,00</t>
        </is>
      </c>
      <c r="F28" s="4" t="inlineStr">
        <is>
          <t>2500.00</t>
        </is>
      </c>
    </row>
    <row collapsed="false" customFormat="false" customHeight="false" hidden="false" ht="12.1" outlineLevel="0" r="29">
      <c r="A29" s="5" t="s">
        <f>=HYPERLINK("https://www.leilaoonline.com.br/lote/detalhe/224044", "070")</f>
      </c>
      <c r="B29" s="4" t="s">
        <f>=HYPERLINK("https://www.leilaoonline.com.br/lote/detalhe/224044", "CAMINHÃO FORD/F4000; 1989/1989; BEGE; DIESEL; MOTOR 229; DIREÇÃO HIDRÁULICA")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=HYPERLINK("https://www.leilaoonline.com.br/lote/detalhe/224046", "075")</f>
      </c>
      <c r="B30" s="4" t="s">
        <f>=HYPERLINK("https://www.leilaoonline.com.br/lote/detalhe/224046", "CAMINHÃO M. BENZ/L 1113; 1974/1974; AZUL; DIESEL; DIREÇÃO HIDRÁULICA")</f>
      </c>
      <c r="C30" s="4" t="inlineStr">
        <is>
          <t>Não vendido</t>
        </is>
      </c>
      <c r="D30" s="4" t="inlineStr">
        <is>
          <t>7</t>
        </is>
      </c>
      <c r="E30" s="5" t="inlineStr">
        <is>
          <t>22.500,00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=HYPERLINK("https://www.leilaoonline.com.br/lote/detalhe/224042", "080")</f>
      </c>
      <c r="B31" s="4" t="s">
        <f>=HYPERLINK("https://www.leilaoonline.com.br/lote/detalhe/224042", "MICROÔNIBUS VW/KOMBI LOTAÇÃO; 2009/2010; BRANCA; ALCO./GASOL. - FUNCIONANDO")</f>
      </c>
      <c r="C31" s="4" t="inlineStr">
        <is>
          <t>Não vendido</t>
        </is>
      </c>
      <c r="D31" s="4" t="inlineStr">
        <is>
          <t>31</t>
        </is>
      </c>
      <c r="E31" s="5" t="inlineStr">
        <is>
          <t>20.000,00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=HYPERLINK("https://www.leilaoonline.com.br/lote/detalhe/224047", "085")</f>
      </c>
      <c r="B32" s="4" t="s">
        <f>=HYPERLINK("https://www.leilaoonline.com.br/lote/detalhe/224047", "ARRANCADOR DE AMENDOIM; 2 LINHAS; ANO 2021")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27.500,00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=HYPERLINK("https://www.leilaoonline.com.br/lote/detalhe/224079", "090")</f>
      </c>
      <c r="B33" s="4" t="s">
        <f>=HYPERLINK("https://www.leilaoonline.com.br/lote/detalhe/224079", "ROÇADEIRA BALDAN; 1,70M GIRO LIVRE")</f>
      </c>
      <c r="C33" s="4" t="inlineStr">
        <is>
          <t>Não vendido</t>
        </is>
      </c>
      <c r="D33" s="4" t="inlineStr">
        <is>
          <t>3</t>
        </is>
      </c>
      <c r="E33" s="5" t="inlineStr">
        <is>
          <t>3.500,00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=HYPERLINK("https://www.leilaoonline.com.br/lote/detalhe/224073", "095")</f>
      </c>
      <c r="B34" s="4" t="s">
        <f>=HYPERLINK("https://www.leilaoonline.com.br/lote/detalhe/224073", "PULVERIZADOR; MARCA KO; TURBINA ALTA COM VOLUTE; CAPACIDADADE 2.000L")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=HYPERLINK("https://www.leilaoonline.com.br/lote/detalhe/224074", "096")</f>
      </c>
      <c r="B35" s="4" t="s">
        <f>=HYPERLINK("https://www.leilaoonline.com.br/lote/detalhe/224074", "PULVERIZADOR; CAPACIDADE 400L")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=HYPERLINK("https://www.leilaoonline.com.br/lote/detalhe/224077", "097")</f>
      </c>
      <c r="B36" s="4" t="s">
        <f>=HYPERLINK("https://www.leilaoonline.com.br/lote/detalhe/224077", "PULVERIZADOR JOHN BIN; COM PISTOLA; CAPACIDADE 400L")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=HYPERLINK("https://www.leilaoonline.com.br/lote/detalhe/224075", "100")</f>
      </c>
      <c r="B37" s="4" t="s">
        <f>=HYPERLINK("https://www.leilaoonline.com.br/lote/detalhe/224075", "MOTOR MWM; 3 CILINDROS; SEM INDENTIFICAÇÃO DE ANO; ACOPLADO EM UM REDUTOR")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=HYPERLINK("https://www.leilaoonline.com.br/lote/detalhe/224081", "101")</f>
      </c>
      <c r="B38" s="4" t="s">
        <f>=HYPERLINK("https://www.leilaoonline.com.br/lote/detalhe/224081", "MOTOR MB 366; STANDER (RETIFICADO)")</f>
      </c>
      <c r="C38" s="4" t="inlineStr">
        <is>
          <t>Não vendido</t>
        </is>
      </c>
      <c r="D38" s="4" t="inlineStr">
        <is>
          <t>6</t>
        </is>
      </c>
      <c r="E38" s="5" t="inlineStr">
        <is>
          <t>7.500,00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=HYPERLINK("https://www.leilaoonline.com.br/lote/detalhe/224084", "105")</f>
      </c>
      <c r="B39" s="4" t="s">
        <f>=HYPERLINK("https://www.leilaoonline.com.br/lote/detalhe/224084", "PLAINA NIVELADORA DE ARRASTO DE 2.45 METROS")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=HYPERLINK("https://www.leilaoonline.com.br/lote/detalhe/224093", "110")</f>
      </c>
      <c r="B40" s="4" t="s">
        <f>=HYPERLINK("https://www.leilaoonline.com.br/lote/detalhe/224093", "CALCAREADEIRA ADUBADEIRA VICON; CAPACIDADE 1.150 KG")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=HYPERLINK("https://www.leilaoonline.com.br/lote/detalhe/224092", "115")</f>
      </c>
      <c r="B41" s="4" t="s">
        <f>=HYPERLINK("https://www.leilaoonline.com.br/lote/detalhe/224092", "SEMEADEIRA MARCA KAMAQ")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=HYPERLINK("https://www.leilaoonline.com.br/lote/detalhe/224089", "120")</f>
      </c>
      <c r="B42" s="4" t="s">
        <f>=HYPERLINK("https://www.leilaoonline.com.br/lote/detalhe/224089", "PARAMOTOR; ANO 2019; VITORAZZI; EVO 100; ASA SOL FLEXUS M (ACOMPANHA HÉLICES E CAPACETE)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=HYPERLINK("https://www.leilaoonline.com.br/lote/detalhe/224094", "125")</f>
      </c>
      <c r="B43" s="4" t="s">
        <f>=HYPERLINK("https://www.leilaoonline.com.br/lote/detalhe/224094", "ENSILADEIRA FORRAGEIRA JF")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=HYPERLINK("https://www.leilaoonline.com.br/lote/detalhe/224069", "130")</f>
      </c>
      <c r="B44" s="4" t="s">
        <f>=HYPERLINK("https://www.leilaoonline.com.br/lote/detalhe/224069", "CAÇAMBA COMPACTADORA DE LIXO PARA CAMINHÃO TOCO")</f>
      </c>
      <c r="C44" s="4" t="inlineStr">
        <is>
          <t>Lote retirado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=HYPERLINK("https://www.leilaoonline.com.br/lote/detalhe/224070", "131")</f>
      </c>
      <c r="B45" s="4" t="s">
        <f>=HYPERLINK("https://www.leilaoonline.com.br/lote/detalhe/224070", "CAÇAMBA COMPACTADORA DE LIXO PARA CAMINHÃO TOCO")</f>
      </c>
      <c r="C45" s="4" t="inlineStr">
        <is>
          <t>Lote retirado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=HYPERLINK("https://www.leilaoonline.com.br/lote/detalhe/224071", "132")</f>
      </c>
      <c r="B46" s="4" t="s">
        <f>=HYPERLINK("https://www.leilaoonline.com.br/lote/detalhe/224071", "COMPACTADOR DE LIXO; MARCA PLANALTO; 19 METROS CUBICOS; PARA CAMINHÃO TRUCADO")</f>
      </c>
      <c r="C46" s="4" t="inlineStr">
        <is>
          <t>Não vendido</t>
        </is>
      </c>
      <c r="D46" s="4" t="inlineStr">
        <is>
          <t>9</t>
        </is>
      </c>
      <c r="E46" s="5" t="inlineStr">
        <is>
          <t>4.000,00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=HYPERLINK("https://www.leilaoonline.com.br/lote/detalhe/224072", "135")</f>
      </c>
      <c r="B47" s="4" t="s">
        <f>=HYPERLINK("https://www.leilaoonline.com.br/lote/detalhe/224072", "BANCOS DIANTEIROS GOL BOLA")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=HYPERLINK("https://www.leilaoonline.com.br/lote/detalhe/224076", "136")</f>
      </c>
      <c r="B48" s="4" t="s">
        <f>=HYPERLINK("https://www.leilaoonline.com.br/lote/detalhe/224076", "BANCOS DIANTEIROS KOMBI")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=HYPERLINK("https://www.leilaoonline.com.br/lote/detalhe/224066", "137")</f>
      </c>
      <c r="B49" s="4" t="s">
        <f>=HYPERLINK("https://www.leilaoonline.com.br/lote/detalhe/224066", "JOGO DE BANCOS HONDA FIT")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=HYPERLINK("https://www.leilaoonline.com.br/lote/detalhe/224090", "140")</f>
      </c>
      <c r="B50" s="4" t="s">
        <f>=HYPERLINK("https://www.leilaoonline.com.br/lote/detalhe/224090", "LOTE COM 4 ENGATES")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=HYPERLINK("https://www.leilaoonline.com.br/lote/detalhe/224083", "145")</f>
      </c>
      <c r="B51" s="4" t="s">
        <f>=HYPERLINK("https://www.leilaoonline.com.br/lote/detalhe/224083", "PLANTADEIRA JUMIL; 4 LINHAS; MODELO 2050; ANO 2005")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=HYPERLINK("https://www.leilaoonline.com.br/lote/detalhe/224078", "146")</f>
      </c>
      <c r="B52" s="4" t="s">
        <f>=HYPERLINK("https://www.leilaoonline.com.br/lote/detalhe/224078", "PLANTADEIRA; MARCA BALDAN; PLANTIO DIRETO; 9 LINHAS; MODELO PPSOLO 4500")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=HYPERLINK("https://www.leilaoonline.com.br/lote/detalhe/224085", "150")</f>
      </c>
      <c r="B53" s="4" t="s">
        <f>=HYPERLINK("https://www.leilaoonline.com.br/lote/detalhe/224085", "GRADE NIVELADORA 32 DISCOS")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=HYPERLINK("https://www.leilaoonline.com.br/lote/detalhe/224086", "151")</f>
      </c>
      <c r="B54" s="4" t="s">
        <f>=HYPERLINK("https://www.leilaoonline.com.br/lote/detalhe/224086", "GRADE HIDRÁULICA DE 16 DISCOS")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=HYPERLINK("https://www.leilaoonline.com.br/lote/detalhe/224088", "160")</f>
      </c>
      <c r="B55" s="4" t="s">
        <f>=HYPERLINK("https://www.leilaoonline.com.br/lote/detalhe/224088", "ANTIGUIDADE SALVADOR - PUXADO POR BOI")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=HYPERLINK("https://www.leilaoonline.com.br/lote/detalhe/224091", "165")</f>
      </c>
      <c r="B56" s="4" t="s">
        <f>=HYPERLINK("https://www.leilaoonline.com.br/lote/detalhe/224091", "LOTE ÚNICO DE FERRAMENTAS (MAIS INFORMAÇÕES NAS ESPECIFICAÇÕES)")</f>
      </c>
      <c r="C56" s="4" t="inlineStr">
        <is>
          <t>Não vendido</t>
        </is>
      </c>
      <c r="D56" s="4" t="inlineStr">
        <is>
          <t>10</t>
        </is>
      </c>
      <c r="E56" s="5" t="inlineStr">
        <is>
          <t>8.500,00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=HYPERLINK("https://www.leilaoonline.com.br/lote/detalhe/224097", "170")</f>
      </c>
      <c r="B57" s="4" t="s">
        <f>=HYPERLINK("https://www.leilaoonline.com.br/lote/detalhe/224097", "BAÚ (PARA TRUCK); MEDIDAS: 7,70 COMPRIMENTO X 2,60 LARGURA X 2,30 ALTURA")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=HYPERLINK("https://www.leilaoonline.com.br/lote/detalhe/224087", "171")</f>
      </c>
      <c r="B58" s="4" t="s">
        <f>=HYPERLINK("https://www.leilaoonline.com.br/lote/detalhe/224087", "CÂMARA FRIA; MEDIDAS: 2.20 ALTURA X 2.25 LARGURA X 4.20 COMPRIMENTO")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=HYPERLINK("https://www.leilaoonline.com.br/lote/detalhe/224068", "175")</f>
      </c>
      <c r="B59" s="4" t="s">
        <f>=HYPERLINK("https://www.leilaoonline.com.br/lote/detalhe/224068", "CARRETA DE 2 RODAS PARA 3.000 KG")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=HYPERLINK("https://www.leilaoonline.com.br/lote/detalhe/224062", "176")</f>
      </c>
      <c r="B60" s="4" t="s">
        <f>=HYPERLINK("https://www.leilaoonline.com.br/lote/detalhe/224062", "CARRETA")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=HYPERLINK("https://www.leilaoonline.com.br/lote/detalhe/224065", "177")</f>
      </c>
      <c r="B61" s="4" t="s">
        <f>=HYPERLINK("https://www.leilaoonline.com.br/lote/detalhe/224065", "CARROCERIA DE MADEIRA; MEDIDAS: 2.20 ALTURA X 2.25 LARGURA X 4.20 COMPRIMENTO")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=HYPERLINK("https://www.leilaoonline.com.br/lote/detalhe/224082", "180")</f>
      </c>
      <c r="B62" s="4" t="s">
        <f>=HYPERLINK("https://www.leilaoonline.com.br/lote/detalhe/224082", "TANQUE DE FIBRA DE 15.000 LITROS")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9.000,00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=HYPERLINK("https://www.leilaoonline.com.br/lote/detalhe/224096", "181")</f>
      </c>
      <c r="B63" s="4" t="s">
        <f>=HYPERLINK("https://www.leilaoonline.com.br/lote/detalhe/224096", "TANQUE DE FIBRA DE 20.000 LITROS")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14.000,00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=HYPERLINK("https://www.leilaoonline.com.br/lote/detalhe/224095", "185")</f>
      </c>
      <c r="B64" s="4" t="s">
        <f>=HYPERLINK("https://www.leilaoonline.com.br/lote/detalhe/224095", "LOTE COM 2 UNIDADES DE VASSOURAS ROTATIVAS PARA ACOPLAR EM MINI CARREGADEIRA")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7.000,00</t>
        </is>
      </c>
      <c r="F6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2026-06-19T06:18:13.00Z</dcterms:created>
  <dc:creator>Tellks Tecnologia</dc:creator>
  <cp:revision>0</cp:revision>
</cp:coreProperties>
</file>