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Fit 18 • Brasilia • Jeep C. 21 • Yaris 21 • Civic Tour. • Linea • Zafira • HR-V 21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=HYPERLINK("https://www.leilaoonline.com.br/lote/detalhe/225488", "015")</f>
      </c>
      <c r="B11" s="4" t="s">
        <f>=HYPERLINK("https://www.leilaoonline.com.br/lote/detalhe/225488", "veja o vídeo!! HONDA/HR-V EXL CVT; 2021/2021; CINZA; ALCO./GASOL. - FUNCIONANDO - APROX. 49.300KM")</f>
      </c>
      <c r="C11" s="4" t="inlineStr">
        <is>
          <t>Não vendido</t>
        </is>
      </c>
      <c r="D11" s="4" t="inlineStr">
        <is>
          <t>45</t>
        </is>
      </c>
      <c r="E11" s="5" t="inlineStr">
        <is>
          <t>91.250,00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=HYPERLINK("https://www.leilaoonline.com.br/lote/detalhe/225895", "020")</f>
      </c>
      <c r="B12" s="4" t="s">
        <f>=HYPERLINK("https://www.leilaoonline.com.br/lote/detalhe/225895", "veja o vídeo!! TOYOTA/ETIOS SD XLS; 2014/2014; BRANCA; ALCO./GASOL. - FUNCIONANDO - IPVA 2024 OK")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=HYPERLINK("https://www.leilaoonline.com.br/lote/detalhe/225732", "025")</f>
      </c>
      <c r="B13" s="4" t="s">
        <f>=HYPERLINK("https://www.leilaoonline.com.br/lote/detalhe/225732", "veja o vídeo!! BMW/G650 GS; 2013/2014; BRANCA; GASOLINA - FUNCIONANDO")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16.500,00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=HYPERLINK("https://www.leilaoonline.com.br/lote/detalhe/225485", "030")</f>
      </c>
      <c r="B14" s="4" t="s">
        <f>=HYPERLINK("https://www.leilaoonline.com.br/lote/detalhe/225485", "veja o vídeo!! I/MINI COOPER S; 2010/2010; PRATA; GASOLINA - FUNCIONANDO")</f>
      </c>
      <c r="C14" s="4" t="inlineStr">
        <is>
          <t>Vendido</t>
        </is>
      </c>
      <c r="D14" s="4" t="inlineStr">
        <is>
          <t>20</t>
        </is>
      </c>
      <c r="E14" s="5" t="inlineStr">
        <is>
          <t>48.750,00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=HYPERLINK("https://www.leilaoonline.com.br/lote/detalhe/225486", "035")</f>
      </c>
      <c r="B15" s="4" t="s">
        <f>=HYPERLINK("https://www.leilaoonline.com.br/lote/detalhe/225486", "veja o vídeo!! HYUNDAI/CRETA 16M ATTITU; 2017/2018; PRATA; ALCO./GASOL. - FUNCIONANDO - IPVA 2024 OK")</f>
      </c>
      <c r="C15" s="4" t="inlineStr">
        <is>
          <t>Não vendido</t>
        </is>
      </c>
      <c r="D15" s="4" t="inlineStr">
        <is>
          <t>76</t>
        </is>
      </c>
      <c r="E15" s="5" t="inlineStr">
        <is>
          <t>63.000,00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=HYPERLINK("https://www.leilaoonline.com.br/lote/detalhe/225506", "040")</f>
      </c>
      <c r="B16" s="4" t="s">
        <f>=HYPERLINK("https://www.leilaoonline.com.br/lote/detalhe/225506", "veja o vídeo!! I/M. BENZ SLK 250 CGI; 2014/2014; VERMELHA; GASOLINA - FUNCIONANDO")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90.000,00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=HYPERLINK("https://www.leilaoonline.com.br/lote/detalhe/225491", "043")</f>
      </c>
      <c r="B17" s="4" t="s">
        <f>=HYPERLINK("https://www.leilaoonline.com.br/lote/detalhe/225491", "veja o vídeo!! HYUNDAI/HB20 10M SENSE; 2020/2021; PRATA; ALCO./GASOL. - FUNCIONANDO - APROX. 37.200KM")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30.000,00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=HYPERLINK("https://www.leilaoonline.com.br/lote/detalhe/225499", "045")</f>
      </c>
      <c r="B18" s="4" t="s">
        <f>=HYPERLINK("https://www.leilaoonline.com.br/lote/detalhe/225499", "HONDA/HR-V EXL CVT; 2021/2021; BRANCA; ALCO./GASOL. - FUNC. - IPVA 2024 OK - APROX. 38.500KM")</f>
      </c>
      <c r="C18" s="4" t="inlineStr">
        <is>
          <t>Vendido</t>
        </is>
      </c>
      <c r="D18" s="4" t="inlineStr">
        <is>
          <t>85</t>
        </is>
      </c>
      <c r="E18" s="5" t="inlineStr">
        <is>
          <t>85.000,00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=HYPERLINK("https://www.leilaoonline.com.br/lote/detalhe/225502", "050")</f>
      </c>
      <c r="B19" s="4" t="s">
        <f>=HYPERLINK("https://www.leilaoonline.com.br/lote/detalhe/225502", "veja o vídeo!! CHEV/SPIN 1.8L MT LS E; 2021/2021; PRATA; ALCO./GASOL. - FUNCIONANDO")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45.500,00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=HYPERLINK("https://www.leilaoonline.com.br/lote/detalhe/225489", "055")</f>
      </c>
      <c r="B20" s="4" t="s">
        <f>=HYPERLINK("https://www.leilaoonline.com.br/lote/detalhe/225489", "veja o vídeo!! CITROEN/C3 120A EXCLUSIV; 2013/2014; BRANCA; ALCO./GASOL.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=HYPERLINK("https://www.leilaoonline.com.br/lote/detalhe/225896", "057")</f>
      </c>
      <c r="B21" s="4" t="s">
        <f>=HYPERLINK("https://www.leilaoonline.com.br/lote/detalhe/225896", "veja o vídeo!! FIAT/PALIO ESSENCE 1.6; 2014/2015; CINZA; ALCO./GASOL. - FUNCIONANDO")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=HYPERLINK("https://www.leilaoonline.com.br/lote/detalhe/225508", "060")</f>
      </c>
      <c r="B22" s="4" t="s">
        <f>=HYPERLINK("https://www.leilaoonline.com.br/lote/detalhe/225508", "veja o vídeo!! I/HONDA CBR 1000 RR; 2008/2008; BRANCA; GASOLINA - FUNCIONANDO - IPVA 2024 OK")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=HYPERLINK("https://www.leilaoonline.com.br/lote/detalhe/225504", "065")</f>
      </c>
      <c r="B23" s="4" t="s">
        <f>=HYPERLINK("https://www.leilaoonline.com.br/lote/detalhe/225504", "veja o vídeo!! TOYOTA/YARIS HA XS 15CNT; 2020/2021; AZUL; ALCO./GASOL. - FUNCIONANDO - IPVA 2024 OK")</f>
      </c>
      <c r="C23" s="4" t="inlineStr">
        <is>
          <t>Não vendido</t>
        </is>
      </c>
      <c r="D23" s="4" t="inlineStr">
        <is>
          <t>44</t>
        </is>
      </c>
      <c r="E23" s="5" t="inlineStr">
        <is>
          <t>48.000,00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=HYPERLINK("https://www.leilaoonline.com.br/lote/detalhe/225733", "073")</f>
      </c>
      <c r="B24" s="4" t="s">
        <f>=HYPERLINK("https://www.leilaoonline.com.br/lote/detalhe/225733", "VW/GOL 1.0; 2012/2013; CINZA; ALCO./GASOL. - FUNCIONANDO")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=HYPERLINK("https://www.leilaoonline.com.br/lote/detalhe/225505", "075")</f>
      </c>
      <c r="B25" s="4" t="s">
        <f>=HYPERLINK("https://www.leilaoonline.com.br/lote/detalhe/225505", "veja o vídeo!! GM/ZAFIRA 2.0; 2001/2001; PRETA; GASOLINA - FUNCIONANDO")</f>
      </c>
      <c r="C25" s="4" t="inlineStr">
        <is>
          <t>Vendido</t>
        </is>
      </c>
      <c r="D25" s="4" t="inlineStr">
        <is>
          <t>11</t>
        </is>
      </c>
      <c r="E25" s="5" t="inlineStr">
        <is>
          <t>14.150,00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=HYPERLINK("https://www.leilaoonline.com.br/lote/detalhe/225483", "080")</f>
      </c>
      <c r="B26" s="4" t="s">
        <f>=HYPERLINK("https://www.leilaoonline.com.br/lote/detalhe/225483", "veja o vídeo!! JEEP/COMPASS TRAILHAWK D; 2020/2021; PRETA; DIESEL - FUNCIONANDO - IPVA 2024 OK")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98.750,00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=HYPERLINK("https://www.leilaoonline.com.br/lote/detalhe/225487", "085")</f>
      </c>
      <c r="B27" s="4" t="s">
        <f>=HYPERLINK("https://www.leilaoonline.com.br/lote/detalhe/225487", "veja o vídeo!! I/CHEVROLET AGILE LTZ; 2011/2011; BRANCA; ALCO./GASOL. - FUNCIONANDO")</f>
      </c>
      <c r="C27" s="4" t="inlineStr">
        <is>
          <t>Não vendido</t>
        </is>
      </c>
      <c r="D27" s="4" t="inlineStr">
        <is>
          <t>39</t>
        </is>
      </c>
      <c r="E27" s="5" t="inlineStr">
        <is>
          <t>15.500,00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=HYPERLINK("https://www.leilaoonline.com.br/lote/detalhe/225501", "090")</f>
      </c>
      <c r="B28" s="4" t="s">
        <f>=HYPERLINK("https://www.leilaoonline.com.br/lote/detalhe/225501", "FIAT PULSE AUDACE TF200 1.0; 2022; BRANCO; ALCO./GASOL. - FUNCIONANDO")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64.500,00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=HYPERLINK("https://www.leilaoonline.com.br/lote/detalhe/225482", "095")</f>
      </c>
      <c r="B29" s="4" t="s">
        <f>=HYPERLINK("https://www.leilaoonline.com.br/lote/detalhe/225482", "veja o vídeo!! HONDA/CIVIC TOURING CVT; 2020/2020; AZUL; GASOLINA - FUNCIONANDO - IPVA 2024 OK")</f>
      </c>
      <c r="C29" s="4" t="inlineStr">
        <is>
          <t>Não vendido</t>
        </is>
      </c>
      <c r="D29" s="4" t="inlineStr">
        <is>
          <t>51</t>
        </is>
      </c>
      <c r="E29" s="5" t="inlineStr">
        <is>
          <t>97.500,00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=HYPERLINK("https://www.leilaoonline.com.br/lote/detalhe/225496", "100")</f>
      </c>
      <c r="B30" s="4" t="s">
        <f>=HYPERLINK("https://www.leilaoonline.com.br/lote/detalhe/225496", "veja o vídeo!! VW/BRASILIA; 1975/1975; AZUL; GASOLINA - FUNCIONANDO")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4.750,00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=HYPERLINK("https://www.leilaoonline.com.br/lote/detalhe/225511", "105")</f>
      </c>
      <c r="B31" s="4" t="s">
        <f>=HYPERLINK("https://www.leilaoonline.com.br/lote/detalhe/225511", "veja o vídeo!! FIAT/LINEA ESSENCE 1.8; 2014/2015; PRATA; ALCO./GASOL. - FUNCIONANDO - IPVA 2024 OK")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19.500,00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=HYPERLINK("https://www.leilaoonline.com.br/lote/detalhe/225498", "110")</f>
      </c>
      <c r="B32" s="4" t="s">
        <f>=HYPERLINK("https://www.leilaoonline.com.br/lote/detalhe/225498", "veja o vídeo!! I/CHEV TRACKER PREMIER; 2017/2018; CINZA; ALCO./GASOL. - FUNCIONANDO - IPVA 2024 OK")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41.250,00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=HYPERLINK("https://www.leilaoonline.com.br/lote/detalhe/225494", "115")</f>
      </c>
      <c r="B33" s="4" t="s">
        <f>=HYPERLINK("https://www.leilaoonline.com.br/lote/detalhe/225494", "veja o vídeo!! HONDA/FIT PERSONAL; 2018/2018; AZUL; ALCO./GASOL. - FUNCIONANDO - IPVA 2024 OK")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42.500,00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=HYPERLINK("https://www.leilaoonline.com.br/lote/detalhe/225507", "120")</f>
      </c>
      <c r="B34" s="4" t="s">
        <f>=HYPERLINK("https://www.leilaoonline.com.br/lote/detalhe/225507", "veja o vídeo!! I/HONDA CR-V EXL; 2008/2008; PRATA; GASOLINA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31.500,00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=HYPERLINK("https://www.leilaoonline.com.br/lote/detalhe/225503", "125")</f>
      </c>
      <c r="B35" s="4" t="s">
        <f>=HYPERLINK("https://www.leilaoonline.com.br/lote/detalhe/225503", "FIAT 500 SPORT DUAL; 2009/2010; GASOLINA - FUNCIONANDO - APROX. 69.200KM")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23.000,00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=HYPERLINK("https://www.leilaoonline.com.br/lote/detalhe/225495", "130")</f>
      </c>
      <c r="B36" s="4" t="s">
        <f>=HYPERLINK("https://www.leilaoonline.com.br/lote/detalhe/225495", "HYUNDAI/HB20S 1.6A PREM; 2014/2014; PRETA; ALCO./GASOL. - NÃO FUNCIONA")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=HYPERLINK("https://www.leilaoonline.com.br/lote/detalhe/225493", "135")</f>
      </c>
      <c r="B37" s="4" t="s">
        <f>=HYPERLINK("https://www.leilaoonline.com.br/lote/detalhe/225493", "veja o vídeo!! CHEV/SPIN 1.8L MT LS E; 2021/2021; PRATA; ALCO./GASOL. - FUNCIONANDO - APROX. 49.500KM")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=HYPERLINK("https://www.leilaoonline.com.br/lote/detalhe/225484", "140")</f>
      </c>
      <c r="B38" s="4" t="s">
        <f>=HYPERLINK("https://www.leilaoonline.com.br/lote/detalhe/225484", "veja o vídeo!! RENAULT/DUSTER 16 D 4X2; 2011/2012; PRATA; ALCO./GASOL. - FUNCIONANDO")</f>
      </c>
      <c r="C38" s="4" t="inlineStr">
        <is>
          <t>Não vendido</t>
        </is>
      </c>
      <c r="D38" s="4" t="inlineStr">
        <is>
          <t>9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=HYPERLINK("https://www.leilaoonline.com.br/lote/detalhe/225514", "150")</f>
      </c>
      <c r="B39" s="4" t="s">
        <f>=HYPERLINK("https://www.leilaoonline.com.br/lote/detalhe/225514", "veja o vídeo!! I/VW SPACEFOX; 2008/2009; PRATA; ALCO./GASOL. - FUNCIONANDO")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6.500,00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=HYPERLINK("https://www.leilaoonline.com.br/lote/detalhe/225512", "155")</f>
      </c>
      <c r="B40" s="4" t="s">
        <f>=HYPERLINK("https://www.leilaoonline.com.br/lote/detalhe/225512", "CHEVROLET/ONIX 1.4AT LTZ; 2017/2017; PRATA; ALCO./GASOL. - FUNCIONANDO")</f>
      </c>
      <c r="C40" s="4" t="inlineStr">
        <is>
          <t>Não vendido</t>
        </is>
      </c>
      <c r="D40" s="4" t="inlineStr">
        <is>
          <t>29</t>
        </is>
      </c>
      <c r="E40" s="5" t="inlineStr">
        <is>
          <t>35.000,00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=HYPERLINK("https://www.leilaoonline.com.br/lote/detalhe/225513", "160")</f>
      </c>
      <c r="B41" s="4" t="s">
        <f>=HYPERLINK("https://www.leilaoonline.com.br/lote/detalhe/225513", "veja o vídeo!! I/VW TIGUAN 2.0 TSI; 2010/2011; PRETA; GASOLINA - FUNCIONANDO - IPVA 2024 OK")</f>
      </c>
      <c r="C41" s="4" t="inlineStr">
        <is>
          <t>Não vendido</t>
        </is>
      </c>
      <c r="D41" s="4" t="inlineStr">
        <is>
          <t>22</t>
        </is>
      </c>
      <c r="E41" s="5" t="inlineStr">
        <is>
          <t>29.500,00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=HYPERLINK("https://www.leilaoonline.com.br/lote/detalhe/225509", "165")</f>
      </c>
      <c r="B42" s="4" t="s">
        <f>=HYPERLINK("https://www.leilaoonline.com.br/lote/detalhe/225509", "veja o vídeo!! I/HONDA CR-V EXL; 2010/2011; CINZA; GASOLINA - FUNCIONANDO")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29.000,00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=HYPERLINK("https://www.leilaoonline.com.br/lote/detalhe/225490", "170")</f>
      </c>
      <c r="B43" s="4" t="s">
        <f>=HYPERLINK("https://www.leilaoonline.com.br/lote/detalhe/225490", "veja o vídeo!! HONDA/HR-V EX CVT; 2019/2020; BRANCA; ALCO./GASOL. - FUNC. - IPVA 2024 OK - APROX. 45.200KM")</f>
      </c>
      <c r="C43" s="4" t="inlineStr">
        <is>
          <t>Não vendido</t>
        </is>
      </c>
      <c r="D43" s="4" t="inlineStr">
        <is>
          <t>38</t>
        </is>
      </c>
      <c r="E43" s="5" t="inlineStr">
        <is>
          <t>81.250,00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=HYPERLINK("https://www.leilaoonline.com.br/lote/detalhe/225497", "175")</f>
      </c>
      <c r="B44" s="4" t="s">
        <f>=HYPERLINK("https://www.leilaoonline.com.br/lote/detalhe/225497", "I/CHEVROLET AGILE LTZ; 2010/2011; PRATA; ALCO./GASOL. - FUNCIONANDO")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=HYPERLINK("https://www.leilaoonline.com.br/lote/detalhe/225500", "185")</f>
      </c>
      <c r="B45" s="4" t="s">
        <f>=HYPERLINK("https://www.leilaoonline.com.br/lote/detalhe/225500", "veja o vídeo!! I/KIA SOUL EX 1.6 FF AT; 2011/2012; MARROM; ALCO./GASOL. - FUNCIONANDO")</f>
      </c>
      <c r="C45" s="4" t="inlineStr">
        <is>
          <t>Não vendido</t>
        </is>
      </c>
      <c r="D45" s="4" t="inlineStr">
        <is>
          <t>32</t>
        </is>
      </c>
      <c r="E45" s="5" t="inlineStr">
        <is>
          <t>28.000,00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=HYPERLINK("https://www.leilaoonline.com.br/lote/detalhe/225510", "190")</f>
      </c>
      <c r="B46" s="4" t="s">
        <f>=HYPERLINK("https://www.leilaoonline.com.br/lote/detalhe/225510", "TOYOTA/FIELDER; 2004/2005; PRATA; GASOLINA - FUNCIONANDO")</f>
      </c>
      <c r="C46" s="4" t="inlineStr">
        <is>
          <t>Não vendido</t>
        </is>
      </c>
      <c r="D46" s="4" t="inlineStr">
        <is>
          <t>19</t>
        </is>
      </c>
      <c r="E46" s="5" t="inlineStr">
        <is>
          <t>18.500,00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=HYPERLINK("https://www.leilaoonline.com.br/lote/detalhe/225492", "195")</f>
      </c>
      <c r="B47" s="4" t="s">
        <f>=HYPERLINK("https://www.leilaoonline.com.br/lote/detalhe/225492", "I/CITROEN C4PIC EXC A 7L; 2008/2008; PRATA; GASOLINA - FUNCIONANDO")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13.500,00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=HYPERLINK("https://www.leilaoonline.com.br/lote/detalhe/225515", "200")</f>
      </c>
      <c r="B48" s="4" t="s">
        <f>=HYPERLINK("https://www.leilaoonline.com.br/lote/detalhe/225515", "FORD/DEL REY; 1983/1984; MARROM; ALCOOL - NÃO FUNCIONA")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=HYPERLINK("https://www.leilaoonline.com.br/lote/detalhe/225516", "500")</f>
      </c>
      <c r="B49" s="4" t="s">
        <f>=HYPERLINK("https://www.leilaoonline.com.br/lote/detalhe/225516", "JOGO DE RODAS 5 FUROS ARO 18" COM PNEUS 215 X 35")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2.650,00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=HYPERLINK("https://www.leilaoonline.com.br/lote/detalhe/225517", "505")</f>
      </c>
      <c r="B50" s="4" t="s">
        <f>=HYPERLINK("https://www.leilaoonline.com.br/lote/detalhe/225517", "JOGO DE RODAS ORBITAL (FUTURA) ARO 14 COM PNEUS")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1.250,00</t>
        </is>
      </c>
      <c r="F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2026-06-19T04:15:00.00Z</dcterms:created>
  <dc:creator>Tellks Tecnologia</dc:creator>
  <cp:revision>0</cp:revision>
</cp:coreProperties>
</file>