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18 • Jeep C. 21 • Etios 14 • HR-V 21 • WR-V 18 • Palio 16 • C4Cactus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=HYPERLINK("https://www.leilaoonline.com.br/lote/detalhe/228779", "005")</f>
      </c>
      <c r="B11" s="4" t="s">
        <f>=HYPERLINK("https://www.leilaoonline.com.br/lote/detalhe/228779", "veja o vídeo!! I/TOYOTA HILUX CD4X4 SRV; 2006/2006; BEGE; DIESEL - FUNCIONANDO")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55.750,00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=HYPERLINK("https://www.leilaoonline.com.br/lote/detalhe/228778", "007")</f>
      </c>
      <c r="B12" s="4" t="s">
        <f>=HYPERLINK("https://www.leilaoonline.com.br/lote/detalhe/228778", "MICROÔNIBUS VW/KOMBI LOTAÇÃO; 2009/2010; BRANCA; ALCO./GASOL.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=HYPERLINK("https://www.leilaoonline.com.br/lote/detalhe/230370", "010")</f>
      </c>
      <c r="B13" s="4" t="s">
        <f>=HYPERLINK("https://www.leilaoonline.com.br/lote/detalhe/230370", "veja o vídeo!! I/CHEV CRUZE LT HB AT; 2017/2017; PRETA; ALCO./GASOL. - FUNCIONANDO - IPVA 2024 OK")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47.500,00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=HYPERLINK("https://www.leilaoonline.com.br/lote/detalhe/230371", "015")</f>
      </c>
      <c r="B14" s="4" t="s">
        <f>=HYPERLINK("https://www.leilaoonline.com.br/lote/detalhe/230371", "veja o vídeo!! CHEVROLET/ONIX 1.4AT LTZ; 2017/2017; PRATA; ALCO./GASOL. - FUNCIONANDO - APROX. 67.800KM")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36.250,00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=HYPERLINK("https://www.leilaoonline.com.br/lote/detalhe/229935", "020")</f>
      </c>
      <c r="B15" s="4" t="s">
        <f>=HYPERLINK("https://www.leilaoonline.com.br/lote/detalhe/229935", "veja o vídeo!! I/BMW 320I GRAN TURISMO; 2015/2015; PRATA; GASOLINA - FUNCIONANDO - IPVA 2024 OK")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62.500,00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=HYPERLINK("https://www.leilaoonline.com.br/lote/detalhe/229381", "025")</f>
      </c>
      <c r="B16" s="4" t="s">
        <f>=HYPERLINK("https://www.leilaoonline.com.br/lote/detalhe/229381", "veja o vídeo!! CHEVROLET/SPIN 1.8L MT LS E; 2021/2021; PRATA; ALCO./GASOL.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=HYPERLINK("https://www.leilaoonline.com.br/lote/detalhe/228859", "035")</f>
      </c>
      <c r="B17" s="4" t="s">
        <f>=HYPERLINK("https://www.leilaoonline.com.br/lote/detalhe/228859", "veja o vídeo!! HYUNDAI/TUCSON TURBO GLS; 2020/2021; BRANCA; GASOLINA - FUNCIONANDO - IPVA 2024 OK")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77.500,00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=HYPERLINK("https://www.leilaoonline.com.br/lote/detalhe/230372", "037")</f>
      </c>
      <c r="B18" s="4" t="s">
        <f>=HYPERLINK("https://www.leilaoonline.com.br/lote/detalhe/230372", "veja o vídeo!! HYUNDAI/HB20 1.6A COMF; 2017/2018; PRATA; ALCO./GASOL. - FUNCIONANDO - IPVA 2024 OK")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=HYPERLINK("https://www.leilaoonline.com.br/lote/detalhe/228860", "040")</f>
      </c>
      <c r="B19" s="4" t="s">
        <f>=HYPERLINK("https://www.leilaoonline.com.br/lote/detalhe/228860", "veja o vídeo!! I/VOLVO XC60 2.0 T5 KIN; 2015/2016; PRATA; GASOLINA - FUNCIONANDO - IPVA 2024 OK")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43.500,00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=HYPERLINK("https://www.leilaoonline.com.br/lote/detalhe/228858", "045")</f>
      </c>
      <c r="B20" s="4" t="s">
        <f>=HYPERLINK("https://www.leilaoonline.com.br/lote/detalhe/228858", "JEEP/COMPASS LONG TF; 2021/2022; PRATA; ALCO./GASOL. - FUNCIONANDO - IPVA 2024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76.250,00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=HYPERLINK("https://www.leilaoonline.com.br/lote/detalhe/228729", "050")</f>
      </c>
      <c r="B21" s="4" t="s">
        <f>=HYPERLINK("https://www.leilaoonline.com.br/lote/detalhe/228729", "veja o vídeo!! HONDA/HR-V EX CVT; 2019/2020; BRANCA; ALCO./GASOL. - FUNC. - IPVA 2024 OK - APROX. 45.200KM")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=HYPERLINK("https://www.leilaoonline.com.br/lote/detalhe/228728", "055")</f>
      </c>
      <c r="B22" s="4" t="s">
        <f>=HYPERLINK("https://www.leilaoonline.com.br/lote/detalhe/228728", "veja o vídeo!! FIAT/PALIO ESSENCE 1.6; 2014/2015; CINZA; ALCO./GASOL.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23.000,00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=HYPERLINK("https://www.leilaoonline.com.br/lote/detalhe/228731", "060")</f>
      </c>
      <c r="B23" s="4" t="s">
        <f>=HYPERLINK("https://www.leilaoonline.com.br/lote/detalhe/228731", "VW/GOL 1.0; 2012/2013; CINZA; ALCO./GASOL. - FUNCIONANDO")</f>
      </c>
      <c r="C23" s="4" t="inlineStr">
        <is>
          <t>Vendido</t>
        </is>
      </c>
      <c r="D23" s="4" t="inlineStr">
        <is>
          <t>23</t>
        </is>
      </c>
      <c r="E23" s="5" t="inlineStr">
        <is>
          <t>14.750,00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=HYPERLINK("https://www.leilaoonline.com.br/lote/detalhe/228706", "065")</f>
      </c>
      <c r="B24" s="4" t="s">
        <f>=HYPERLINK("https://www.leilaoonline.com.br/lote/detalhe/228706", "veja o vídeo!! HONDA/FIT PERSONAL; 2018/2018; AZUL; ALCO./GASOL. - FUNCIONANDO - IPVA 2024 OK")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47.500,00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=HYPERLINK("https://www.leilaoonline.com.br/lote/detalhe/228715", "070")</f>
      </c>
      <c r="B25" s="4" t="s">
        <f>=HYPERLINK("https://www.leilaoonline.com.br/lote/detalhe/228715", "veja o vídeo!! TOYOTA/ETIOS SD XLS; 2014/2014; BRANCA; ALCO./GASOL. - FUNCIONANDO - IPVA 2024 OK")</f>
      </c>
      <c r="C25" s="4" t="inlineStr">
        <is>
          <t>Vendido</t>
        </is>
      </c>
      <c r="D25" s="4" t="inlineStr">
        <is>
          <t>28</t>
        </is>
      </c>
      <c r="E25" s="5" t="inlineStr">
        <is>
          <t>23.500,00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=HYPERLINK("https://www.leilaoonline.com.br/lote/detalhe/228705", "075")</f>
      </c>
      <c r="B26" s="4" t="s">
        <f>=HYPERLINK("https://www.leilaoonline.com.br/lote/detalhe/228705", "veja o vídeo!! HONDA/CIVIC TOURING CVT; 2020/2020; AZUL; GASOLINA - FUNCIONANDO - IPVA 2024 OK")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91.250,00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=HYPERLINK("https://www.leilaoonline.com.br/lote/detalhe/228721", "080")</f>
      </c>
      <c r="B27" s="4" t="s">
        <f>=HYPERLINK("https://www.leilaoonline.com.br/lote/detalhe/228721", "veja o vídeo!! HONDA/CITY EX CVT; 2019/2019; BRANCA; ALCO./GASOL. - FUNC. - IPVA 2024 OK - APROX. 57.900KM")</f>
      </c>
      <c r="C27" s="4" t="inlineStr">
        <is>
          <t>Não vendido</t>
        </is>
      </c>
      <c r="D27" s="4" t="inlineStr">
        <is>
          <t>54</t>
        </is>
      </c>
      <c r="E27" s="5" t="inlineStr">
        <is>
          <t>53.750,00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=HYPERLINK("https://www.leilaoonline.com.br/lote/detalhe/228717", "085")</f>
      </c>
      <c r="B28" s="4" t="s">
        <f>=HYPERLINK("https://www.leilaoonline.com.br/lote/detalhe/228717", "FIAT PULSE AUDACE TF200 1.0; 2022; BRANCO;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55.500,00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=HYPERLINK("https://www.leilaoonline.com.br/lote/detalhe/228724", "090")</f>
      </c>
      <c r="B29" s="4" t="s">
        <f>=HYPERLINK("https://www.leilaoonline.com.br/lote/detalhe/228724", "veja o vídeo!! HYUNDAI/CRETA 16M ATTITU; 2017/2018; PRATA; ALCO./GASOL. - FUNCIONANDO - IPVA 2024 OK")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43.000,00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=HYPERLINK("https://www.leilaoonline.com.br/lote/detalhe/228714", "095")</f>
      </c>
      <c r="B30" s="4" t="s">
        <f>=HYPERLINK("https://www.leilaoonline.com.br/lote/detalhe/228714", "veja o vídeo!! HYUNDAI/HB20 10M SENSE; 2020/2021; PRATA; ALCO./GASOL. - FUNCIONANDO - APROX. 37.200KM")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31.250,00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=HYPERLINK("https://www.leilaoonline.com.br/lote/detalhe/228718", "100")</f>
      </c>
      <c r="B31" s="4" t="s">
        <f>=HYPERLINK("https://www.leilaoonline.com.br/lote/detalhe/228718", "veja o vídeo!! HONDA/HR-V EXL CVT; 2021/2021; CINZA; ALCO./GASOL. - FUNCIONANDO - APROX. 49.300KM")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63.750,00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=HYPERLINK("https://www.leilaoonline.com.br/lote/detalhe/228722", "105")</f>
      </c>
      <c r="B32" s="4" t="s">
        <f>=HYPERLINK("https://www.leilaoonline.com.br/lote/detalhe/228722", "veja o vídeo!! TOYOTA/YARIS HA XS 15CNT; 2020/2021; AZUL; ALCO./GASOL. - FUNCIONANDO - IPVA 2024 OK")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39.000,00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=HYPERLINK("https://www.leilaoonline.com.br/lote/detalhe/228726", "110")</f>
      </c>
      <c r="B33" s="4" t="s">
        <f>=HYPERLINK("https://www.leilaoonline.com.br/lote/detalhe/228726", "veja o vídeo!! I/M. BENZ SLK 250 CGI; 2014/2014; VERMELHA; GASOLINA - FUNCIONANDO")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150.000,00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=HYPERLINK("https://www.leilaoonline.com.br/lote/detalhe/228712", "115")</f>
      </c>
      <c r="B34" s="4" t="s">
        <f>=HYPERLINK("https://www.leilaoonline.com.br/lote/detalhe/228712", "veja o vídeo!! HONDA/FIT EX CVT; 2018/2018; CINZA; ALCO./GASOL. - FUNCIONANDO - IPVA 2024 OK")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=HYPERLINK("https://www.leilaoonline.com.br/lote/detalhe/228704", "120")</f>
      </c>
      <c r="B35" s="4" t="s">
        <f>=HYPERLINK("https://www.leilaoonline.com.br/lote/detalhe/228704", "HONDA/HR-V EXL CVT; 2021/2021; BRANCA; ALCO./GASOL. - FUNC. - IPVA 2024 OK - APROX. 41.380KM")</f>
      </c>
      <c r="C35" s="4" t="inlineStr">
        <is>
          <t>Não vendido</t>
        </is>
      </c>
      <c r="D35" s="4" t="inlineStr">
        <is>
          <t>41</t>
        </is>
      </c>
      <c r="E35" s="5" t="inlineStr">
        <is>
          <t>84.250,00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=HYPERLINK("https://www.leilaoonline.com.br/lote/detalhe/228733", "125")</f>
      </c>
      <c r="B36" s="4" t="s">
        <f>=HYPERLINK("https://www.leilaoonline.com.br/lote/detalhe/228733", "veja o vídeo!! I/HONDA CR-V EXL; 2010/2011; CINZA; GASOLINA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32.500,00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=HYPERLINK("https://www.leilaoonline.com.br/lote/detalhe/228707", "130")</f>
      </c>
      <c r="B37" s="4" t="s">
        <f>=HYPERLINK("https://www.leilaoonline.com.br/lote/detalhe/228707", "veja o vídeo!! CITROEN/C3 120A EXCLUSIV; 2013/2014; BRANCA; ALCO./GASOL. - FUNCIONANDO")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22.000,00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=HYPERLINK("https://www.leilaoonline.com.br/lote/detalhe/228716", "135")</f>
      </c>
      <c r="B38" s="4" t="s">
        <f>=HYPERLINK("https://www.leilaoonline.com.br/lote/detalhe/228716", "veja o vídeo!! I/CHEV TRACKER PREMIER; 2017/2018; CINZA; ALCO./GASOL. - FUNCIONANDO - IPVA 2024 OK")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40.500,00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=HYPERLINK("https://www.leilaoonline.com.br/lote/detalhe/228720", "140")</f>
      </c>
      <c r="B39" s="4" t="s">
        <f>=HYPERLINK("https://www.leilaoonline.com.br/lote/detalhe/228720", "veja o vídeo!! HONDA/FIT EX FLEX; 2013/2014; PRETA; ALCO./GASOL. - FUNCIONANDO - APROX. 62.600KM")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29.250,00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=HYPERLINK("https://www.leilaoonline.com.br/lote/detalhe/228713", "145")</f>
      </c>
      <c r="B40" s="4" t="s">
        <f>=HYPERLINK("https://www.leilaoonline.com.br/lote/detalhe/228713", "veja o vídeo!! I/MMC LANCER 2.0; 2011/2012; PRETA; GASOLINA - FUNCIONANDO - IPVA 2024 OK")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=HYPERLINK("https://www.leilaoonline.com.br/lote/detalhe/228703", "150")</f>
      </c>
      <c r="B41" s="4" t="s">
        <f>=HYPERLINK("https://www.leilaoonline.com.br/lote/detalhe/228703", "veja o vídeo!! HONDA/WR-V EXL CVT; 2017/2018; CINZA; ALCO./GASOL. - FUNCIONANDO - IPVA 2024 OK")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31.500,00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=HYPERLINK("https://www.leilaoonline.com.br/lote/detalhe/228700", "155")</f>
      </c>
      <c r="B42" s="4" t="s">
        <f>=HYPERLINK("https://www.leilaoonline.com.br/lote/detalhe/228700", "veja o vídeo!! JEEP/COMPASS TRAILHAWK D; 2020/2021; PRETA; DIESEL - FUNCIONANDO - IPVA 2024 OK")</f>
      </c>
      <c r="C42" s="4" t="inlineStr">
        <is>
          <t>Não vendido</t>
        </is>
      </c>
      <c r="D42" s="4" t="inlineStr">
        <is>
          <t>46</t>
        </is>
      </c>
      <c r="E42" s="5" t="inlineStr">
        <is>
          <t>93.750,00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=HYPERLINK("https://www.leilaoonline.com.br/lote/detalhe/228702", "160")</f>
      </c>
      <c r="B43" s="4" t="s">
        <f>=HYPERLINK("https://www.leilaoonline.com.br/lote/detalhe/228702", "veja o vídeo!! CITROEN/C4CACTUS FEEL AT; 2021/2022; PRATA; ALCO./GASOL. - FUNC. - IPVA 2024 OK - APROX. 41.960KM")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51.500,00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=HYPERLINK("https://www.leilaoonline.com.br/lote/detalhe/228727", "165")</f>
      </c>
      <c r="B44" s="4" t="s">
        <f>=HYPERLINK("https://www.leilaoonline.com.br/lote/detalhe/228727", "VW/TL 1600; 1971/1971; AZUL; GASOLINA - FUNCIONANDO")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=HYPERLINK("https://www.leilaoonline.com.br/lote/detalhe/228723", "170")</f>
      </c>
      <c r="B45" s="4" t="s">
        <f>=HYPERLINK("https://www.leilaoonline.com.br/lote/detalhe/228723", "veja o vídeo!! FIAT/LINEA ESSENCE 1.8; 2014/2015; PRATA; ALCO./GASOL. - FUNCIONANDO - IPVA 2024 OK")</f>
      </c>
      <c r="C45" s="4" t="inlineStr">
        <is>
          <t>Vendido</t>
        </is>
      </c>
      <c r="D45" s="4" t="inlineStr">
        <is>
          <t>42</t>
        </is>
      </c>
      <c r="E45" s="5" t="inlineStr">
        <is>
          <t>21.250,00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=HYPERLINK("https://www.leilaoonline.com.br/lote/detalhe/228710", "175")</f>
      </c>
      <c r="B46" s="4" t="s">
        <f>=HYPERLINK("https://www.leilaoonline.com.br/lote/detalhe/228710", "veja o vídeo!! TOYOTA/ETIOS HB X; 2013/2013; PRATA; ALCO./GASOL. - FUNCIONANDO - IPVA 2024 OK")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21.000,00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=HYPERLINK("https://www.leilaoonline.com.br/lote/detalhe/228736", "180")</f>
      </c>
      <c r="B47" s="4" t="s">
        <f>=HYPERLINK("https://www.leilaoonline.com.br/lote/detalhe/228736", "veja o vídeo!! I/VW TIGUAN 2.0 TSI; 2010/2011; PRETA; GASOLINA - FUNCIONANDO - IPVA 2024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=HYPERLINK("https://www.leilaoonline.com.br/lote/detalhe/228708", "185")</f>
      </c>
      <c r="B48" s="4" t="s">
        <f>=HYPERLINK("https://www.leilaoonline.com.br/lote/detalhe/228708", "veja o vídeo!! I/CHEVROLET AGILE LTZ; 2011/2011; BRANCA; ALCO./GASOL. - FUNCIONANDO")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16.000,00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=HYPERLINK("https://www.leilaoonline.com.br/lote/detalhe/228701", "190")</f>
      </c>
      <c r="B49" s="4" t="s">
        <f>=HYPERLINK("https://www.leilaoonline.com.br/lote/detalhe/228701", "veja o vídeo!! CHEV/SPIN 1.8L MT LS E; 2021/2021; PRATA; ALCO./GASOL. - FUNCIONANDO - APROX. 49.500KM")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33.750,00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=HYPERLINK("https://www.leilaoonline.com.br/lote/detalhe/228711", "195")</f>
      </c>
      <c r="B50" s="4" t="s">
        <f>=HYPERLINK("https://www.leilaoonline.com.br/lote/detalhe/228711", "veja o vídeo!! I/HONDA HR-V EX CVT; 2019/2019; PRATA; ALCO./GASOL. - FUNCIONANDO - IPVA 2024 OK")</f>
      </c>
      <c r="C50" s="4" t="inlineStr">
        <is>
          <t>Não vendido</t>
        </is>
      </c>
      <c r="D50" s="4" t="inlineStr">
        <is>
          <t>37</t>
        </is>
      </c>
      <c r="E50" s="5" t="inlineStr">
        <is>
          <t>73.500,00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=HYPERLINK("https://www.leilaoonline.com.br/lote/detalhe/228709", "200")</f>
      </c>
      <c r="B51" s="4" t="s">
        <f>=HYPERLINK("https://www.leilaoonline.com.br/lote/detalhe/228709", "veja o vídeo!! RENAULT/DUSTER 16 D 4X2; 2011/2012; PRATA; ALCO./GASOL. - FUNCIONANDO")</f>
      </c>
      <c r="C51" s="4" t="inlineStr">
        <is>
          <t>Não vendido</t>
        </is>
      </c>
      <c r="D51" s="4" t="inlineStr">
        <is>
          <t>16</t>
        </is>
      </c>
      <c r="E51" s="5" t="inlineStr">
        <is>
          <t>24.500,00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=HYPERLINK("https://www.leilaoonline.com.br/lote/detalhe/228719", "205")</f>
      </c>
      <c r="B52" s="4" t="s">
        <f>=HYPERLINK("https://www.leilaoonline.com.br/lote/detalhe/228719", "veja o vídeo!! BMW/G650 GS; 2013/2014; BRANCA; GASOLINA - FUNCIONANDO")</f>
      </c>
      <c r="C52" s="4" t="inlineStr">
        <is>
          <t>Não vendido</t>
        </is>
      </c>
      <c r="D52" s="4" t="inlineStr">
        <is>
          <t>23</t>
        </is>
      </c>
      <c r="E52" s="5" t="inlineStr">
        <is>
          <t>17.000,00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=HYPERLINK("https://www.leilaoonline.com.br/lote/detalhe/228725", "205")</f>
      </c>
      <c r="B53" s="4" t="s">
        <f>=HYPERLINK("https://www.leilaoonline.com.br/lote/detalhe/228725", "veja o vídeo!! I/HONDA CR-V EXL; 2008/2008; PRATA; GASOLINA - FUNCIONANDO")</f>
      </c>
      <c r="C53" s="4" t="inlineStr">
        <is>
          <t>Não vendido</t>
        </is>
      </c>
      <c r="D53" s="4" t="inlineStr">
        <is>
          <t>39</t>
        </is>
      </c>
      <c r="E53" s="5" t="inlineStr">
        <is>
          <t>30.500,00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=HYPERLINK("https://www.leilaoonline.com.br/lote/detalhe/228732", "210")</f>
      </c>
      <c r="B54" s="4" t="s">
        <f>=HYPERLINK("https://www.leilaoonline.com.br/lote/detalhe/228732", "FIAT 500 SPORT DUAL; 2009/2010; GASOLINA - FUNCIONANDO - APROX. 69.200KM")</f>
      </c>
      <c r="C54" s="4" t="inlineStr">
        <is>
          <t>Vendido</t>
        </is>
      </c>
      <c r="D54" s="4" t="inlineStr">
        <is>
          <t>1</t>
        </is>
      </c>
      <c r="E54" s="5" t="inlineStr">
        <is>
          <t>40.000,00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=HYPERLINK("https://www.leilaoonline.com.br/lote/detalhe/228734", "215")</f>
      </c>
      <c r="B55" s="4" t="s">
        <f>=HYPERLINK("https://www.leilaoonline.com.br/lote/detalhe/228734", "TOYOTA/FIELDER; 2004/2005; PRATA; GASOLINA - FUNCIONANDO")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=HYPERLINK("https://www.leilaoonline.com.br/lote/detalhe/228730", "220")</f>
      </c>
      <c r="B56" s="4" t="s">
        <f>=HYPERLINK("https://www.leilaoonline.com.br/lote/detalhe/228730", "veja o vídeo!! I/HONDA CBR 1000 RR; 2008/2008; BRANCA; GASOLINA - FUNCIONANDO - IPVA 2024 OK")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17.500,00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=HYPERLINK("https://www.leilaoonline.com.br/lote/detalhe/228737", "225")</f>
      </c>
      <c r="B57" s="4" t="s">
        <f>=HYPERLINK("https://www.leilaoonline.com.br/lote/detalhe/228737", "FORD/DEL REY; 1983/1984; MARROM; ALCOOL - NÃO FUNCIONA")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=HYPERLINK("https://www.leilaoonline.com.br/lote/detalhe/228738", "500")</f>
      </c>
      <c r="B58" s="4" t="s">
        <f>=HYPERLINK("https://www.leilaoonline.com.br/lote/detalhe/228738", "JOGO DE RODAS 5 FUROS ARO 18" COM PNEUS 215 X 35")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2.650,00</t>
        </is>
      </c>
      <c r="F5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2026-04-30T06:40:14.00Z</dcterms:created>
  <dc:creator>Tellks Tecnologia</dc:creator>
  <cp:revision>0</cp:revision>
</cp:coreProperties>
</file>