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HR-V 21 • Iveco Daily • Chev. Onix 20 • GOL 20 • Hilux 08 • Sandero • Sportage 14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04/12/2024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=HYPERLINK("https://www.leilaoonline.com.br/lote/detalhe/258964", "025")</f>
      </c>
      <c r="B11" s="4" t="s">
        <f>=HYPERLINK("https://www.leilaoonline.com.br/lote/detalhe/258964", "FIAT/DUCATO COMBINATO; ANO 2001; SUCATA - FIM DE VIDA ÚTIL, SEM DIREITO A DOCUMENTO")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=HYPERLINK("https://www.leilaoonline.com.br/lote/detalhe/258010", "030")</f>
      </c>
      <c r="B12" s="4" t="s">
        <f>=HYPERLINK("https://www.leilaoonline.com.br/lote/detalhe/258010", "veja o vídeo!! RENAULT/SANDERO PR1616VA; 2011/2012; PRATA; ALCO./GASOL. - FUNCIONANDO - IPVA 2024 OK")</f>
      </c>
      <c r="C12" s="4" t="inlineStr">
        <is>
          <t>Não vendido</t>
        </is>
      </c>
      <c r="D12" s="4" t="inlineStr">
        <is>
          <t>6</t>
        </is>
      </c>
      <c r="E12" s="5" t="inlineStr">
        <is>
          <t>18.000,00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=HYPERLINK("https://www.leilaoonline.com.br/lote/detalhe/258007", "035")</f>
      </c>
      <c r="B13" s="4" t="s">
        <f>=HYPERLINK("https://www.leilaoonline.com.br/lote/detalhe/258007", "veja o vídeo!! HONDA/HR-V EX CVT; 2019/2020; BRANCA; ALCO./GASOL. - FUNC. - IPVA 2024 OK")</f>
      </c>
      <c r="C13" s="4" t="inlineStr">
        <is>
          <t>Não vendido</t>
        </is>
      </c>
      <c r="D13" s="4" t="inlineStr">
        <is>
          <t>14</t>
        </is>
      </c>
      <c r="E13" s="5" t="inlineStr">
        <is>
          <t>57.500,00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=HYPERLINK("https://www.leilaoonline.com.br/lote/detalhe/258002", "040")</f>
      </c>
      <c r="B14" s="4" t="s">
        <f>=HYPERLINK("https://www.leilaoonline.com.br/lote/detalhe/258002", "veja o vídeo!! I/BMW M135I; 2015/2016; AZUL; GAS. - FUNC. - APROX. 47.000KM - FIPE R$ 195.072,00")</f>
      </c>
      <c r="C14" s="4" t="inlineStr">
        <is>
          <t>Não vendido</t>
        </is>
      </c>
      <c r="D14" s="4" t="inlineStr">
        <is>
          <t>4</t>
        </is>
      </c>
      <c r="E14" s="5" t="inlineStr">
        <is>
          <t>130.000,00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=HYPERLINK("https://www.leilaoonline.com.br/lote/detalhe/258008", "045")</f>
      </c>
      <c r="B15" s="4" t="s">
        <f>=HYPERLINK("https://www.leilaoonline.com.br/lote/detalhe/258008", "veja o vídeo!! FIAT/PUNTO ATTRACTIVE; 2014/2015; PRATA; ALCO./GASOL. - FUNCIONANDO - IPVA 2024 OK")</f>
      </c>
      <c r="C15" s="4" t="inlineStr">
        <is>
          <t>Não vendido</t>
        </is>
      </c>
      <c r="D15" s="4" t="inlineStr">
        <is>
          <t>12</t>
        </is>
      </c>
      <c r="E15" s="5" t="inlineStr">
        <is>
          <t>20.500,00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=HYPERLINK("https://www.leilaoonline.com.br/lote/detalhe/258003", "050")</f>
      </c>
      <c r="B16" s="4" t="s">
        <f>=HYPERLINK("https://www.leilaoonline.com.br/lote/detalhe/258003", "veja o vídeo!! I/HONDA CR-V EXL; 2008/2008; PRATA; GASOLINA - FUNCIONANDO - IPVA 2024 OK")</f>
      </c>
      <c r="C16" s="4" t="inlineStr">
        <is>
          <t>Não vendido</t>
        </is>
      </c>
      <c r="D16" s="4" t="inlineStr">
        <is>
          <t>8</t>
        </is>
      </c>
      <c r="E16" s="5" t="inlineStr">
        <is>
          <t>17.500,00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=HYPERLINK("https://www.leilaoonline.com.br/lote/detalhe/258011", "055")</f>
      </c>
      <c r="B17" s="4" t="s">
        <f>=HYPERLINK("https://www.leilaoonline.com.br/lote/detalhe/258011", "veja o vídeo!! I/TOYOTA HILUX CD4X4 SRV; 2007/2008; PRETA; DIESEL - FUNCIONANDO - IPVA 2024 OK")</f>
      </c>
      <c r="C17" s="4" t="inlineStr">
        <is>
          <t>Não vendido</t>
        </is>
      </c>
      <c r="D17" s="4" t="inlineStr">
        <is>
          <t>43</t>
        </is>
      </c>
      <c r="E17" s="5" t="inlineStr">
        <is>
          <t>80.750,00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=HYPERLINK("https://www.leilaoonline.com.br/lote/detalhe/258009", "060")</f>
      </c>
      <c r="B18" s="4" t="s">
        <f>=HYPERLINK("https://www.leilaoonline.com.br/lote/detalhe/258009", "veja o vídeo!! VW/GOL 1.0L MC4; 2019/2020; BRANCO; ALCO./GASOL. - FUNCIONANDO - IPVA 2024 OK")</f>
      </c>
      <c r="C18" s="4" t="inlineStr">
        <is>
          <t>Não vendido</t>
        </is>
      </c>
      <c r="D18" s="4" t="inlineStr">
        <is>
          <t>33</t>
        </is>
      </c>
      <c r="E18" s="5" t="inlineStr">
        <is>
          <t>31.000,00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=HYPERLINK("https://www.leilaoonline.com.br/lote/detalhe/258004", "065")</f>
      </c>
      <c r="B19" s="4" t="s">
        <f>=HYPERLINK("https://www.leilaoonline.com.br/lote/detalhe/258004", "veja o vídeo!! HONDA/HR-V EXL CVT; 2021/2021; CINZA; ALCO./GASOL. - FUNCIONANDO - IPVA 2024 OK")</f>
      </c>
      <c r="C19" s="4" t="inlineStr">
        <is>
          <t>Não vendido</t>
        </is>
      </c>
      <c r="D19" s="4" t="inlineStr">
        <is>
          <t>22</t>
        </is>
      </c>
      <c r="E19" s="5" t="inlineStr">
        <is>
          <t>77.750,00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=HYPERLINK("https://www.leilaoonline.com.br/lote/detalhe/258006", "070")</f>
      </c>
      <c r="B20" s="4" t="s">
        <f>=HYPERLINK("https://www.leilaoonline.com.br/lote/detalhe/258006", "veja o vídeo!! IVECO/DAILYCITY3813 VAN; 2006/2006; BRANCA; DIESEL - FUNCIONANDO - IPVA 2024 OK")</f>
      </c>
      <c r="C20" s="4" t="inlineStr">
        <is>
          <t>Não vendido</t>
        </is>
      </c>
      <c r="D20" s="4" t="inlineStr">
        <is>
          <t>15</t>
        </is>
      </c>
      <c r="E20" s="5" t="inlineStr">
        <is>
          <t>37.500,00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=HYPERLINK("https://www.leilaoonline.com.br/lote/detalhe/258005", "075")</f>
      </c>
      <c r="B21" s="4" t="s">
        <f>=HYPERLINK("https://www.leilaoonline.com.br/lote/detalhe/258005", "veja o vídeo!! I/M. BENZ SLK 250 CGI; 2014/2014; VERMELHA; GASOLINA - FUNCIONANDO")</f>
      </c>
      <c r="C21" s="4" t="inlineStr">
        <is>
          <t>Não vendido</t>
        </is>
      </c>
      <c r="D21" s="4" t="inlineStr">
        <is>
          <t>4</t>
        </is>
      </c>
      <c r="E21" s="5" t="inlineStr">
        <is>
          <t>135.000,00</t>
        </is>
      </c>
      <c r="F21" s="4" t="inlineStr">
        <is>
          <t>1750.00</t>
        </is>
      </c>
    </row>
    <row collapsed="false" customFormat="false" customHeight="false" hidden="false" ht="12.1" outlineLevel="0" r="22">
      <c r="A22" s="5" t="s">
        <f>=HYPERLINK("https://www.leilaoonline.com.br/lote/detalhe/258015", "080")</f>
      </c>
      <c r="B22" s="4" t="s">
        <f>=HYPERLINK("https://www.leilaoonline.com.br/lote/detalhe/258015", "veja o vídeo!! I/CHEV CRUZE LTZ NB AT; 2018/2018; VERMELHA; ALCO./GASOL. - FUNCIONANDO - IPVA 2024 OK")</f>
      </c>
      <c r="C22" s="4" t="inlineStr">
        <is>
          <t>Vendido</t>
        </is>
      </c>
      <c r="D22" s="4" t="inlineStr">
        <is>
          <t>47</t>
        </is>
      </c>
      <c r="E22" s="5" t="inlineStr">
        <is>
          <t>58.000,00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=HYPERLINK("https://www.leilaoonline.com.br/lote/detalhe/258014", "085")</f>
      </c>
      <c r="B23" s="4" t="s">
        <f>=HYPERLINK("https://www.leilaoonline.com.br/lote/detalhe/258014", "I/VOLVO XC60 3.0TDYNAMIC; 2011/2011; CINZA; GASOLINA - FUNCIONANDO - IPVA 2024 OK")</f>
      </c>
      <c r="C23" s="4" t="inlineStr">
        <is>
          <t>Não vendido</t>
        </is>
      </c>
      <c r="D23" s="4" t="inlineStr">
        <is>
          <t>23</t>
        </is>
      </c>
      <c r="E23" s="5" t="inlineStr">
        <is>
          <t>26.500,00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=HYPERLINK("https://www.leilaoonline.com.br/lote/detalhe/259215", "087")</f>
      </c>
      <c r="B24" s="4" t="s">
        <f>=HYPERLINK("https://www.leilaoonline.com.br/lote/detalhe/259215", "veja o vídeo!! HONDA/ELITE 125; 2022/2022; VERMELHA; GASOLINA - FUNCIONANDO - IPVA 2024 OK")</f>
      </c>
      <c r="C24" s="4" t="inlineStr">
        <is>
          <t>Vendido</t>
        </is>
      </c>
      <c r="D24" s="4" t="inlineStr">
        <is>
          <t>15</t>
        </is>
      </c>
      <c r="E24" s="5" t="inlineStr">
        <is>
          <t>8.500,00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=HYPERLINK("https://www.leilaoonline.com.br/lote/detalhe/258013", "090")</f>
      </c>
      <c r="B25" s="4" t="s">
        <f>=HYPERLINK("https://www.leilaoonline.com.br/lote/detalhe/258013", "veja o vídeo!! KIA/SPORTAGE; 2013/2014; BRANCA; ALCO./GASOL. - FUNCIONANDO")</f>
      </c>
      <c r="C25" s="4" t="inlineStr">
        <is>
          <t>Não vendido</t>
        </is>
      </c>
      <c r="D25" s="4" t="inlineStr">
        <is>
          <t>9</t>
        </is>
      </c>
      <c r="E25" s="5" t="inlineStr">
        <is>
          <t>33.750,00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=HYPERLINK("https://www.leilaoonline.com.br/lote/detalhe/258012", "095")</f>
      </c>
      <c r="B26" s="4" t="s">
        <f>=HYPERLINK("https://www.leilaoonline.com.br/lote/detalhe/258012", "veja o vídeo!! CHEV/ONIX PLUS JOY; 2019/2020; CINZA; ALCO./GASOL. - FUNCIONANDO - IPVA 2024 OK")</f>
      </c>
      <c r="C26" s="4" t="inlineStr">
        <is>
          <t>Não vendido</t>
        </is>
      </c>
      <c r="D26" s="4" t="inlineStr">
        <is>
          <t>17</t>
        </is>
      </c>
      <c r="E26" s="5" t="inlineStr">
        <is>
          <t>35.000,00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=HYPERLINK("https://www.leilaoonline.com.br/lote/detalhe/258016", "200")</f>
      </c>
      <c r="B27" s="4" t="s">
        <f>=HYPERLINK("https://www.leilaoonline.com.br/lote/detalhe/258016", "JOGO DE RODA C/ PNEUS DE S10; MARCA MONACO; MEDIDAS: 205/70R1594P")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900,00</t>
        </is>
      </c>
      <c r="F27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2026-08-05T07:07:53.00Z</dcterms:created>
  <dc:creator>Tellks Tecnologia</dc:creator>
  <cp:revision>0</cp:revision>
</cp:coreProperties>
</file>