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Chev. S10 LT 14 • Etios 14 • HR-V Tour. 18 • Onix LT2 • Duster 21 • Chev. Onix LT2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=HYPERLINK("https://www.leilaoonline.com.br/lote/detalhe/264039", "015")</f>
      </c>
      <c r="B11" s="4" t="s">
        <f>=HYPERLINK("https://www.leilaoonline.com.br/lote/detalhe/264039", "DAFRA/MAXSYM 400I; 2014/2015; PRETA; GASOLINA - FUNCIONANDO - IPVA 2025 OK")</f>
      </c>
      <c r="C11" s="4" t="inlineStr">
        <is>
          <t>Não vendido</t>
        </is>
      </c>
      <c r="D11" s="4" t="inlineStr">
        <is>
          <t>13</t>
        </is>
      </c>
      <c r="E11" s="5" t="inlineStr">
        <is>
          <t>11.000,00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=HYPERLINK("https://www.leilaoonline.com.br/lote/detalhe/264038", "020")</f>
      </c>
      <c r="B12" s="4" t="s">
        <f>=HYPERLINK("https://www.leilaoonline.com.br/lote/detalhe/264038", "I/FORD TRANSIT 350L TA; 2013/2013; BRANCA; DIESEL - NÃO FUNCIONA")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=HYPERLINK("https://www.leilaoonline.com.br/lote/detalhe/263623", "025")</f>
      </c>
      <c r="B13" s="4" t="s">
        <f>=HYPERLINK("https://www.leilaoonline.com.br/lote/detalhe/263623", "veja o vídeo!! GM/CORSA WIND; 1994/1994; AZUL; GASOLINA - FUNCIONANDO 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=HYPERLINK("https://www.leilaoonline.com.br/lote/detalhe/263590", "030")</f>
      </c>
      <c r="B14" s="4" t="s">
        <f>=HYPERLINK("https://www.leilaoonline.com.br/lote/detalhe/263590", "veja o vídeo!! RENAULT/DUSTER ICO16 CVT; 2020/2021; BRANCA; ALCO./GASOL. - FUNCIONANDO - FIPE: R$ 88.448,00")</f>
      </c>
      <c r="C14" s="4" t="inlineStr">
        <is>
          <t>Não vendido</t>
        </is>
      </c>
      <c r="D14" s="4" t="inlineStr">
        <is>
          <t>5</t>
        </is>
      </c>
      <c r="E14" s="5" t="inlineStr">
        <is>
          <t>41.250,00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=HYPERLINK("https://www.leilaoonline.com.br/lote/detalhe/263585", "035")</f>
      </c>
      <c r="B15" s="4" t="s">
        <f>=HYPERLINK("https://www.leilaoonline.com.br/lote/detalhe/263585", "veja o vídeo!! TOYOTA/ETIOS SD X; 2014/2014; BRANCA; GASOL./ALCO./GNV - FUNCIONANDO")</f>
      </c>
      <c r="C15" s="4" t="inlineStr">
        <is>
          <t>Não vendido</t>
        </is>
      </c>
      <c r="D15" s="4" t="inlineStr">
        <is>
          <t>15</t>
        </is>
      </c>
      <c r="E15" s="5" t="inlineStr">
        <is>
          <t>23.000,00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=HYPERLINK("https://www.leilaoonline.com.br/lote/detalhe/263574", "040")</f>
      </c>
      <c r="B16" s="4" t="s">
        <f>=HYPERLINK("https://www.leilaoonline.com.br/lote/detalhe/263574", "veja o vídeo!! VW/SANTANA 2000 MI; 1998/1999; CINZA; GASOLINA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=HYPERLINK("https://www.leilaoonline.com.br/lote/detalhe/263588", "045")</f>
      </c>
      <c r="B17" s="4" t="s">
        <f>=HYPERLINK("https://www.leilaoonline.com.br/lote/detalhe/263588", "VW/GOL 1.6L MB5; 2019/2020; BRANCA; ALCO./GASOL. - FUNCIONANDO")</f>
      </c>
      <c r="C17" s="4" t="inlineStr">
        <is>
          <t>Não vendido</t>
        </is>
      </c>
      <c r="D17" s="4" t="inlineStr">
        <is>
          <t>12</t>
        </is>
      </c>
      <c r="E17" s="5" t="inlineStr">
        <is>
          <t>29.500,00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=HYPERLINK("https://www.leilaoonline.com.br/lote/detalhe/263586", "050")</f>
      </c>
      <c r="B18" s="4" t="s">
        <f>=HYPERLINK("https://www.leilaoonline.com.br/lote/detalhe/263586", "veja o vídeo!! CHEVROLET/S10 LT DD4A; 2013/2014; PRATA; DIESEL - FUNCIONANDO")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46.250,00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=HYPERLINK("https://www.leilaoonline.com.br/lote/detalhe/263594", "055")</f>
      </c>
      <c r="B19" s="4" t="s">
        <f>=HYPERLINK("https://www.leilaoonline.com.br/lote/detalhe/263594", "TOYOTA HILUX SW4 SRV 4X4; 2008/2008; COR PRETA; DIESEL - FUNCIONANDO - IPVA 2025 OK")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41.250,00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=HYPERLINK("https://www.leilaoonline.com.br/lote/detalhe/263589", "060")</f>
      </c>
      <c r="B20" s="4" t="s">
        <f>=HYPERLINK("https://www.leilaoonline.com.br/lote/detalhe/263589", "CHEVROLET S10 ADV FD2; MOD 2020; BRANCA; ALCO./GASOL. - FUNCIONANDO - IPVA 2025 OK")</f>
      </c>
      <c r="C20" s="4" t="inlineStr">
        <is>
          <t>Vendido</t>
        </is>
      </c>
      <c r="D20" s="4" t="inlineStr">
        <is>
          <t>5</t>
        </is>
      </c>
      <c r="E20" s="5" t="inlineStr">
        <is>
          <t>101.250,00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=HYPERLINK("https://www.leilaoonline.com.br/lote/detalhe/263591", "065")</f>
      </c>
      <c r="B21" s="4" t="s">
        <f>=HYPERLINK("https://www.leilaoonline.com.br/lote/detalhe/263591", "veja o vídeo!! FIAT/DUCATO MAXI; 2001/2002; BRANCA; DIESEL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=HYPERLINK("https://www.leilaoonline.com.br/lote/detalhe/263584", "070")</f>
      </c>
      <c r="B22" s="4" t="s">
        <f>=HYPERLINK("https://www.leilaoonline.com.br/lote/detalhe/263584", "veja o vídeo!! CHEV/ONIX 10MT LT2; 2023/2024; PRETA; ALCO./GASOL. - IPVA 2025 OK")</f>
      </c>
      <c r="C22" s="4" t="inlineStr">
        <is>
          <t>Não vendido</t>
        </is>
      </c>
      <c r="D22" s="4" t="inlineStr">
        <is>
          <t>15</t>
        </is>
      </c>
      <c r="E22" s="5" t="inlineStr">
        <is>
          <t>47.500,00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=HYPERLINK("https://www.leilaoonline.com.br/lote/detalhe/263593", "075")</f>
      </c>
      <c r="B23" s="4" t="s">
        <f>=HYPERLINK("https://www.leilaoonline.com.br/lote/detalhe/263593", "veja o vídeo!! VW/FUSCA 1300 L; 1980/1980; VERDE; GASOLINA - FUNCIONANDO")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3.500,00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=HYPERLINK("https://www.leilaoonline.com.br/lote/detalhe/263583", "080")</f>
      </c>
      <c r="B24" s="4" t="s">
        <f>=HYPERLINK("https://www.leilaoonline.com.br/lote/detalhe/263583", "veja o vídeo!! I/PEUGEOT 207HB XR S; 2010/2011; BRANCA; ALCO./GASOL.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=HYPERLINK("https://www.leilaoonline.com.br/lote/detalhe/263573", "095")</f>
      </c>
      <c r="B25" s="4" t="s">
        <f>=HYPERLINK("https://www.leilaoonline.com.br/lote/detalhe/263573", "CHEVROLET SPIN LS; 2021/2021; PRATA; ALCO./GASOL. - FUNCIONANDO - IPVA 2025 OK")</f>
      </c>
      <c r="C25" s="4" t="inlineStr">
        <is>
          <t>Não vendido</t>
        </is>
      </c>
      <c r="D25" s="4" t="inlineStr">
        <is>
          <t>8</t>
        </is>
      </c>
      <c r="E25" s="5" t="inlineStr">
        <is>
          <t>26.500,00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=HYPERLINK("https://www.leilaoonline.com.br/lote/detalhe/263577", "100")</f>
      </c>
      <c r="B26" s="4" t="s">
        <f>=HYPERLINK("https://www.leilaoonline.com.br/lote/detalhe/263577", "veja o vídeo!! HONDA/CG 125 TITAN; 1996/1997; VERMELHA; GASOLINA - FUNCIONANDO")</f>
      </c>
      <c r="C26" s="4" t="inlineStr">
        <is>
          <t>Vendido</t>
        </is>
      </c>
      <c r="D26" s="4" t="inlineStr">
        <is>
          <t>27</t>
        </is>
      </c>
      <c r="E26" s="5" t="inlineStr">
        <is>
          <t>8.500,00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=HYPERLINK("https://www.leilaoonline.com.br/lote/detalhe/263572", "105")</f>
      </c>
      <c r="B27" s="4" t="s">
        <f>=HYPERLINK("https://www.leilaoonline.com.br/lote/detalhe/263572", "veja o vídeo!! HONDA/HR-V TOURING; 2018/2018; BRANCA; ALCO./GASOL. - FUNCIONANDO")</f>
      </c>
      <c r="C27" s="4" t="inlineStr">
        <is>
          <t>Não vendido</t>
        </is>
      </c>
      <c r="D27" s="4" t="inlineStr">
        <is>
          <t>9</t>
        </is>
      </c>
      <c r="E27" s="5" t="inlineStr">
        <is>
          <t>62.500,00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=HYPERLINK("https://www.leilaoonline.com.br/lote/detalhe/263595", "110")</f>
      </c>
      <c r="B28" s="4" t="s">
        <f>=HYPERLINK("https://www.leilaoonline.com.br/lote/detalhe/263595", "KIA SORENTO EX 2.5 VGT; 2008/2009; COR PRATA; DIESEL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=HYPERLINK("https://www.leilaoonline.com.br/lote/detalhe/263582", "115")</f>
      </c>
      <c r="B29" s="4" t="s">
        <f>=HYPERLINK("https://www.leilaoonline.com.br/lote/detalhe/263582", "veja o vídeo!! GM/OMEGA GLS; 1994/1994; PRETA; ALCOOL - FUNCIONANDO")</f>
      </c>
      <c r="C29" s="4" t="inlineStr">
        <is>
          <t>Não vendido</t>
        </is>
      </c>
      <c r="D29" s="4" t="inlineStr">
        <is>
          <t>19</t>
        </is>
      </c>
      <c r="E29" s="5" t="inlineStr">
        <is>
          <t>19.000,00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=HYPERLINK("https://www.leilaoonline.com.br/lote/detalhe/263580", "120")</f>
      </c>
      <c r="B30" s="4" t="s">
        <f>=HYPERLINK("https://www.leilaoonline.com.br/lote/detalhe/263580", "I/DODGE JOURNEY SXT; 2010/2010; PRATA; GASOLINA - NÃO FUNCIONA")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5.500,00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=HYPERLINK("https://www.leilaoonline.com.br/lote/detalhe/263581", "125")</f>
      </c>
      <c r="B31" s="4" t="s">
        <f>=HYPERLINK("https://www.leilaoonline.com.br/lote/detalhe/263581", "veja o vídeo!! I/GM CAPTIVA SPORT AWD; 2009/2010; PRETA; GASOLINA - FUNCIONANDO - IPVA 2024 OK")</f>
      </c>
      <c r="C31" s="4" t="inlineStr">
        <is>
          <t>Vendido</t>
        </is>
      </c>
      <c r="D31" s="4" t="inlineStr">
        <is>
          <t>22</t>
        </is>
      </c>
      <c r="E31" s="5" t="inlineStr">
        <is>
          <t>20.500,00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=HYPERLINK("https://www.leilaoonline.com.br/lote/detalhe/263579", "130")</f>
      </c>
      <c r="B32" s="4" t="s">
        <f>=HYPERLINK("https://www.leilaoonline.com.br/lote/detalhe/263579", "CHEVROLET/ONIX 1.0MT LT; 2019/2019; CINZA; ALCO./GASOL. - FUNCIONANDO")</f>
      </c>
      <c r="C32" s="4" t="inlineStr">
        <is>
          <t>Não vendido</t>
        </is>
      </c>
      <c r="D32" s="4" t="inlineStr">
        <is>
          <t>17</t>
        </is>
      </c>
      <c r="E32" s="5" t="inlineStr">
        <is>
          <t>28.000,00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=HYPERLINK("https://www.leilaoonline.com.br/lote/detalhe/263576", "135")</f>
      </c>
      <c r="B33" s="4" t="s">
        <f>=HYPERLINK("https://www.leilaoonline.com.br/lote/detalhe/263576", "veja o vídeo!! I NISSAN FRONTIER S MTX4 4X4; MOD 2021; BRANCA; DIESEL - FUNCIONANDO - IPVA 2025 OK")</f>
      </c>
      <c r="C33" s="4" t="inlineStr">
        <is>
          <t>Vendido</t>
        </is>
      </c>
      <c r="D33" s="4" t="inlineStr">
        <is>
          <t>37</t>
        </is>
      </c>
      <c r="E33" s="5" t="inlineStr">
        <is>
          <t>105.000,00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=HYPERLINK("https://www.leilaoonline.com.br/lote/detalhe/263596", "140")</f>
      </c>
      <c r="B34" s="4" t="s">
        <f>=HYPERLINK("https://www.leilaoonline.com.br/lote/detalhe/263596", "HYUNDAI/HB20S 1.6A PREM; 2014/2014; PRETA; ALCO./GASOL. - NÃO FUNCIONA")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=HYPERLINK("https://www.leilaoonline.com.br/lote/detalhe/263578", "145")</f>
      </c>
      <c r="B35" s="4" t="s">
        <f>=HYPERLINK("https://www.leilaoonline.com.br/lote/detalhe/263578", "veja o vídeo!! PEUGEOT/BOXER M330M 23S; 2012/2013; PRETA; DIESEL - FUNCIONANDO")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30.000,00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=HYPERLINK("https://www.leilaoonline.com.br/lote/detalhe/263597", "150")</f>
      </c>
      <c r="B36" s="4" t="s">
        <f>=HYPERLINK("https://www.leilaoonline.com.br/lote/detalhe/263597", "FORD/DEL REY; 1983/1984; MARROM; ALCOOL - NÃO FUNCIONA")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2026-04-30T01:38:18.00Z</dcterms:created>
  <dc:creator>Tellks Tecnologia</dc:creator>
  <cp:revision>0</cp:revision>
</cp:coreProperties>
</file>