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6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TORNOS • REATORES • INVERSORES • COMPRESSORES • MOTORES • MOINHOS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03/04/2025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=HYPERLINK("https://www.leilaoonline.com.br/lote/detalhe/272656", "002")</f>
      </c>
      <c r="B11" s="4" t="s">
        <f>=HYPERLINK("https://www.leilaoonline.com.br/lote/detalhe/272656", "LOTE COM MOTORES VARIADOS (APROX. 50 CV)")</f>
      </c>
      <c r="C11" s="4" t="inlineStr">
        <is>
          <t>Não vendido</t>
        </is>
      </c>
      <c r="D11" s="4" t="inlineStr">
        <is>
          <t>1</t>
        </is>
      </c>
      <c r="E11" s="5" t="inlineStr">
        <is>
          <t>2.000,00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=HYPERLINK("https://www.leilaoonline.com.br/lote/detalhe/272657", "003")</f>
      </c>
      <c r="B12" s="4" t="s">
        <f>=HYPERLINK("https://www.leilaoonline.com.br/lote/detalhe/272657", "MOTOR COM MOTOR WEG 60 CV E MOTOR SIEMENS 50 CV")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4.000,00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=HYPERLINK("https://www.leilaoonline.com.br/lote/detalhe/272658", "004")</f>
      </c>
      <c r="B13" s="4" t="s">
        <f>=HYPERLINK("https://www.leilaoonline.com.br/lote/detalhe/272658", "LOTE COM 5 ENCERADEIRAS E 1 CORTADOR DE GRAMA 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2.500,00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=HYPERLINK("https://www.leilaoonline.com.br/lote/detalhe/272659", "005")</f>
      </c>
      <c r="B14" s="4" t="s">
        <f>=HYPERLINK("https://www.leilaoonline.com.br/lote/detalhe/272659", "MOTOR 250 CV")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9.500,00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=HYPERLINK("https://www.leilaoonline.com.br/lote/detalhe/272660", "007")</f>
      </c>
      <c r="B15" s="4" t="s">
        <f>=HYPERLINK("https://www.leilaoonline.com.br/lote/detalhe/272660", "COMPRESSOR ATLAS COPCO GA 1407 250 CV 1000PCM ")</f>
      </c>
      <c r="C15" s="4" t="inlineStr">
        <is>
          <t>Não vendido</t>
        </is>
      </c>
      <c r="D15" s="4" t="inlineStr">
        <is>
          <t>1</t>
        </is>
      </c>
      <c r="E15" s="5" t="inlineStr">
        <is>
          <t>30.000,00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=HYPERLINK("https://www.leilaoonline.com.br/lote/detalhe/272662", "008")</f>
      </c>
      <c r="B16" s="4" t="s">
        <f>=HYPERLINK("https://www.leilaoonline.com.br/lote/detalhe/272662", "BOMBA D' ÁGUA ALTA PRESSÃO")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700,00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=HYPERLINK("https://www.leilaoonline.com.br/lote/detalhe/272663", "009")</f>
      </c>
      <c r="B17" s="4" t="s">
        <f>=HYPERLINK("https://www.leilaoonline.com.br/lote/detalhe/272663", "AFIADORA UNIVERSAL MELLO")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3.500,00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=HYPERLINK("https://www.leilaoonline.com.br/lote/detalhe/272665", "013")</f>
      </c>
      <c r="B18" s="4" t="s">
        <f>=HYPERLINK("https://www.leilaoonline.com.br/lote/detalhe/272665", "MOINHO TRITURADOR BORRA DE PLÁSTICO RONE 200MM")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12.000,00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=HYPERLINK("https://www.leilaoonline.com.br/lote/detalhe/272655", "015")</f>
      </c>
      <c r="B19" s="4" t="s">
        <f>=HYPERLINK("https://www.leilaoonline.com.br/lote/detalhe/272655", "GARRA CLAMP PARA BOBINA CAPACIDADE 3 TONELADAS")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17.000,00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=HYPERLINK("https://www.leilaoonline.com.br/lote/detalhe/272654", "025")</f>
      </c>
      <c r="B20" s="4" t="s">
        <f>=HYPERLINK("https://www.leilaoonline.com.br/lote/detalhe/272654", "COMPRESSOR DOUAT MONOFÁSICO")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700,00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=HYPERLINK("https://www.leilaoonline.com.br/lote/detalhe/272667", "035")</f>
      </c>
      <c r="B21" s="4" t="s">
        <f>=HYPERLINK("https://www.leilaoonline.com.br/lote/detalhe/272667", "MOTOR WEG 40HP; 4 POLOS; WMINING PREMIUM")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4.000,00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=HYPERLINK("https://www.leilaoonline.com.br/lote/detalhe/272669", "036")</f>
      </c>
      <c r="B22" s="4" t="s">
        <f>=HYPERLINK("https://www.leilaoonline.com.br/lote/detalhe/272669", "MOTOR ELÉTRICO TRIFÁSICO GE 60 CV; 2 POLOS 220V/440V - C. 61")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3.000,00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=HYPERLINK("https://www.leilaoonline.com.br/lote/detalhe/272670", "037")</f>
      </c>
      <c r="B23" s="4" t="s">
        <f>=HYPERLINK("https://www.leilaoonline.com.br/lote/detalhe/272670", "MOTOR ELÉTRICO TRIFÁSICO WEB W22 PLUS 60 CV; 2 POLOS 220V/380V/440V")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7.000,00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=HYPERLINK("https://www.leilaoonline.com.br/lote/detalhe/272672", "040")</f>
      </c>
      <c r="B24" s="4" t="s">
        <f>=HYPERLINK("https://www.leilaoonline.com.br/lote/detalhe/272672", "INVERSOR DE FREQUÊNCIA LS MONOFÁSICO 1 CV")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200,00</t>
        </is>
      </c>
      <c r="F24" s="4" t="inlineStr">
        <is>
          <t>150.00</t>
        </is>
      </c>
    </row>
    <row collapsed="false" customFormat="false" customHeight="false" hidden="false" ht="12.1" outlineLevel="0" r="25">
      <c r="A25" s="5" t="s">
        <f>=HYPERLINK("https://www.leilaoonline.com.br/lote/detalhe/272674", "041")</f>
      </c>
      <c r="B25" s="4" t="s">
        <f>=HYPERLINK("https://www.leilaoonline.com.br/lote/detalhe/272674", "INVERSOR DE FREQUÊNCIA SCHENEIDER TRIFÁSICO 5 CV")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500,00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=HYPERLINK("https://www.leilaoonline.com.br/lote/detalhe/272690", "043")</f>
      </c>
      <c r="B26" s="4" t="s">
        <f>=HYPERLINK("https://www.leilaoonline.com.br/lote/detalhe/272690", "INVERSOR DE FREQUÊNCIA YASKAWA TRIFÁSICO")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600,00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=HYPERLINK("https://www.leilaoonline.com.br/lote/detalhe/272691", "045")</f>
      </c>
      <c r="B27" s="4" t="s">
        <f>=HYPERLINK("https://www.leilaoonline.com.br/lote/detalhe/272691", "REATOR TRIFÁSICO")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700,00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=HYPERLINK("https://www.leilaoonline.com.br/lote/detalhe/272692", "046")</f>
      </c>
      <c r="B28" s="4" t="s">
        <f>=HYPERLINK("https://www.leilaoonline.com.br/lote/detalhe/272692", "REATOR TRIFÁSICO")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700,00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=HYPERLINK("https://www.leilaoonline.com.br/lote/detalhe/272694", "047")</f>
      </c>
      <c r="B29" s="4" t="s">
        <f>=HYPERLINK("https://www.leilaoonline.com.br/lote/detalhe/272694", "REATOR TRIFÁSICO")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700,00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=HYPERLINK("https://www.leilaoonline.com.br/lote/detalhe/272693", "050")</f>
      </c>
      <c r="B30" s="4" t="s">
        <f>=HYPERLINK("https://www.leilaoonline.com.br/lote/detalhe/272693", "TORNO MECÂNICO SCHUTTE 600 X 3300 MM")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20.000,00</t>
        </is>
      </c>
      <c r="F30" s="4" t="inlineStr">
        <is>
          <t>1000.00</t>
        </is>
      </c>
    </row>
    <row collapsed="false" customFormat="false" customHeight="false" hidden="false" ht="12.1" outlineLevel="0" r="31">
      <c r="A31" s="5" t="s">
        <f>=HYPERLINK("https://www.leilaoonline.com.br/lote/detalhe/272695", "051")</f>
      </c>
      <c r="B31" s="4" t="s">
        <f>=HYPERLINK("https://www.leilaoonline.com.br/lote/detalhe/272695", "TORNO REVOLVER 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1.000,00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=HYPERLINK("https://www.leilaoonline.com.br/lote/detalhe/272696", "052")</f>
      </c>
      <c r="B32" s="4" t="s">
        <f>=HYPERLINK("https://www.leilaoonline.com.br/lote/detalhe/272696", "TORNO AUTOMÁTICO")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2.500,00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=HYPERLINK("https://www.leilaoonline.com.br/lote/detalhe/272698", "055")</f>
      </c>
      <c r="B33" s="4" t="s">
        <f>=HYPERLINK("https://www.leilaoonline.com.br/lote/detalhe/272698", "PRENSA HIDRÁULICA")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10.000,00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=HYPERLINK("https://www.leilaoonline.com.br/lote/detalhe/272699", "056")</f>
      </c>
      <c r="B34" s="4" t="s">
        <f>=HYPERLINK("https://www.leilaoonline.com.br/lote/detalhe/272699", "PRENSA EXCÊNTRICA 25 TON")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2.500,00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=HYPERLINK("https://www.leilaoonline.com.br/lote/detalhe/272697", "060")</f>
      </c>
      <c r="B35" s="4" t="s">
        <f>=HYPERLINK("https://www.leilaoonline.com.br/lote/detalhe/272697", "BOMBA DE PISCINA MONOFÁSICA GLONG 0.5 CV")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200,00</t>
        </is>
      </c>
      <c r="F35" s="4" t="inlineStr">
        <is>
          <t>150.00</t>
        </is>
      </c>
    </row>
    <row collapsed="false" customFormat="false" customHeight="false" hidden="false" ht="12.1" outlineLevel="0" r="36">
      <c r="A36" s="5" t="s">
        <f>=HYPERLINK("https://www.leilaoonline.com.br/lote/detalhe/272700", "064")</f>
      </c>
      <c r="B36" s="4" t="s">
        <f>=HYPERLINK("https://www.leilaoonline.com.br/lote/detalhe/272700", "BOMBA VÁCUO AZO 7,5 CV 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1.000,00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=HYPERLINK("https://www.leilaoonline.com.br/lote/detalhe/272702", "065")</f>
      </c>
      <c r="B37" s="4" t="s">
        <f>=HYPERLINK("https://www.leilaoonline.com.br/lote/detalhe/272702", "BATERIAS TRACIONÁRIAS PARA EMPILHADEIRA ELÉTRICA 48 V")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4.500,00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=HYPERLINK("https://www.leilaoonline.com.br/lote/detalhe/272703", "066")</f>
      </c>
      <c r="B38" s="4" t="s">
        <f>=HYPERLINK("https://www.leilaoonline.com.br/lote/detalhe/272703", "BATERIAS TRACIONÁRIAS PARA EMPILHADEIRA ELÉTRICA 24 V")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2.000,00</t>
        </is>
      </c>
      <c r="F38" s="4" t="inlineStr">
        <is>
          <t>500.00</t>
        </is>
      </c>
    </row>
    <row collapsed="false" customFormat="false" customHeight="false" hidden="false" ht="12.1" outlineLevel="0" r="39">
      <c r="A39" s="5" t="s">
        <f>=HYPERLINK("https://www.leilaoonline.com.br/lote/detalhe/272701", "070")</f>
      </c>
      <c r="B39" s="4" t="s">
        <f>=HYPERLINK("https://www.leilaoonline.com.br/lote/detalhe/272701", "EXTRUSORA DE PLÁSTICO EGAN JOHN BROWN 90MM")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60.000,00</t>
        </is>
      </c>
      <c r="F39" s="4" t="inlineStr">
        <is>
          <t>1250.00</t>
        </is>
      </c>
    </row>
    <row collapsed="false" customFormat="false" customHeight="false" hidden="false" ht="12.1" outlineLevel="0" r="40">
      <c r="A40" s="5" t="s">
        <f>=HYPERLINK("https://www.leilaoonline.com.br/lote/detalhe/272704", "076")</f>
      </c>
      <c r="B40" s="4" t="s">
        <f>=HYPERLINK("https://www.leilaoonline.com.br/lote/detalhe/272704", "BOBINA DE CABO; SEM ALMA; SEM USO; 185MM² ALUMÍNIO/XLPE 0,6/1KV (APROX. 720 METROS DE CABO)")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7.000,00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=HYPERLINK("https://www.leilaoonline.com.br/lote/detalhe/272705", "077")</f>
      </c>
      <c r="B41" s="4" t="s">
        <f>=HYPERLINK("https://www.leilaoonline.com.br/lote/detalhe/272705", "BOBINA DE CABO; SEM ALMA; SEM USO; 185MM² ALUMÍNIO/XLPE 0,6/1KV (APROX. 500 METROS DE CABO)")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6.500,00</t>
        </is>
      </c>
      <c r="F41" s="4" t="inlineStr">
        <is>
          <t>500.00</t>
        </is>
      </c>
    </row>
    <row collapsed="false" customFormat="false" customHeight="false" hidden="false" ht="12.1" outlineLevel="0" r="42">
      <c r="A42" s="5" t="s">
        <f>=HYPERLINK("https://www.leilaoonline.com.br/lote/detalhe/272706", "078")</f>
      </c>
      <c r="B42" s="4" t="s">
        <f>=HYPERLINK("https://www.leilaoonline.com.br/lote/detalhe/272706", "DESBOBINADOR COM INVERSOR DE FREQUÊNCIA 1200MM COMP X 1000MM DIAM")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3.000,00</t>
        </is>
      </c>
      <c r="F42" s="4" t="inlineStr">
        <is>
          <t>500.00</t>
        </is>
      </c>
    </row>
    <row collapsed="false" customFormat="false" customHeight="false" hidden="false" ht="12.1" outlineLevel="0" r="43">
      <c r="A43" s="5" t="s">
        <f>=HYPERLINK("https://www.leilaoonline.com.br/lote/detalhe/272707", "080")</f>
      </c>
      <c r="B43" s="4" t="s">
        <f>=HYPERLINK("https://www.leilaoonline.com.br/lote/detalhe/272707", "CAIXA PARA PAINEL ELÉTRICO")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250,00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=HYPERLINK("https://www.leilaoonline.com.br/lote/detalhe/272708", "081")</f>
      </c>
      <c r="B44" s="4" t="s">
        <f>=HYPERLINK("https://www.leilaoonline.com.br/lote/detalhe/272708", "CAIXA PARA PAINEL ELÉTRICO")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250,00</t>
        </is>
      </c>
      <c r="F44" s="4" t="inlineStr">
        <is>
          <t>250.00</t>
        </is>
      </c>
    </row>
    <row collapsed="false" customFormat="false" customHeight="false" hidden="false" ht="12.1" outlineLevel="0" r="45">
      <c r="A45" s="5" t="s">
        <f>=HYPERLINK("https://www.leilaoonline.com.br/lote/detalhe/272709", "085")</f>
      </c>
      <c r="B45" s="4" t="s">
        <f>=HYPERLINK("https://www.leilaoonline.com.br/lote/detalhe/272709", "BRAÇO GIRATÓRIO APROX. 5 METROS")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1.000,00</t>
        </is>
      </c>
      <c r="F45" s="4" t="inlineStr">
        <is>
          <t>500.00</t>
        </is>
      </c>
    </row>
    <row collapsed="false" customFormat="false" customHeight="false" hidden="false" ht="12.1" outlineLevel="0" r="46">
      <c r="A46" s="5" t="s">
        <f>=HYPERLINK("https://www.leilaoonline.com.br/lote/detalhe/272710", "086")</f>
      </c>
      <c r="B46" s="4" t="s">
        <f>=HYPERLINK("https://www.leilaoonline.com.br/lote/detalhe/272710", "BRAÇO GIRATÓRIO 4 METROS 360 GRAUS")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500,00</t>
        </is>
      </c>
      <c r="F46" s="4" t="inlineStr">
        <is>
          <t>250.00</t>
        </is>
      </c>
    </row>
    <row collapsed="false" customFormat="false" customHeight="false" hidden="false" ht="12.1" outlineLevel="0" r="47">
      <c r="A47" s="5" t="s">
        <f>=HYPERLINK("https://www.leilaoonline.com.br/lote/detalhe/272712", "095")</f>
      </c>
      <c r="B47" s="4" t="s">
        <f>=HYPERLINK("https://www.leilaoonline.com.br/lote/detalhe/272712", "CARRINHO PARA MOTOR")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1.000,00</t>
        </is>
      </c>
      <c r="F47" s="4" t="inlineStr">
        <is>
          <t>500.00</t>
        </is>
      </c>
    </row>
    <row collapsed="false" customFormat="false" customHeight="false" hidden="false" ht="12.1" outlineLevel="0" r="48">
      <c r="A48" s="5" t="s">
        <f>=HYPERLINK("https://www.leilaoonline.com.br/lote/detalhe/272711", "100")</f>
      </c>
      <c r="B48" s="4" t="s">
        <f>=HYPERLINK("https://www.leilaoonline.com.br/lote/detalhe/272711", "BALANÇA WELMY 200KG 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500,00</t>
        </is>
      </c>
      <c r="F48" s="4" t="inlineStr">
        <is>
          <t>250.00</t>
        </is>
      </c>
    </row>
    <row collapsed="false" customFormat="false" customHeight="false" hidden="false" ht="12.1" outlineLevel="0" r="49">
      <c r="A49" s="5" t="s">
        <f>=HYPERLINK("https://www.leilaoonline.com.br/lote/detalhe/272714", "103")</f>
      </c>
      <c r="B49" s="4" t="s">
        <f>=HYPERLINK("https://www.leilaoonline.com.br/lote/detalhe/272714", "TERMOSOLDA 3900W")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1.000,00</t>
        </is>
      </c>
      <c r="F49" s="4" t="inlineStr">
        <is>
          <t>500.00</t>
        </is>
      </c>
    </row>
    <row collapsed="false" customFormat="false" customHeight="false" hidden="false" ht="12.1" outlineLevel="0" r="50">
      <c r="A50" s="5" t="s">
        <f>=HYPERLINK("https://www.leilaoonline.com.br/lote/detalhe/272713", "105")</f>
      </c>
      <c r="B50" s="4" t="s">
        <f>=HYPERLINK("https://www.leilaoonline.com.br/lote/detalhe/272713", "QUEIMADOR MONOBLOCO INDUSTRIAL 1.780.000KCAL/H GLP TENGE")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2.000,00</t>
        </is>
      </c>
      <c r="F50" s="4" t="inlineStr">
        <is>
          <t>500.00</t>
        </is>
      </c>
    </row>
    <row collapsed="false" customFormat="false" customHeight="false" hidden="false" ht="12.1" outlineLevel="0" r="51">
      <c r="A51" s="5" t="s">
        <f>=HYPERLINK("https://www.leilaoonline.com.br/lote/detalhe/272715", "107")</f>
      </c>
      <c r="B51" s="4" t="s">
        <f>=HYPERLINK("https://www.leilaoonline.com.br/lote/detalhe/272715", "TESOURA PARA CHAPAS MANUAL")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250,00</t>
        </is>
      </c>
      <c r="F51" s="4" t="inlineStr">
        <is>
          <t>250.00</t>
        </is>
      </c>
    </row>
    <row collapsed="false" customFormat="false" customHeight="false" hidden="false" ht="12.1" outlineLevel="0" r="52">
      <c r="A52" s="5" t="s">
        <f>=HYPERLINK("https://www.leilaoonline.com.br/lote/detalhe/272716", "110")</f>
      </c>
      <c r="B52" s="4" t="s">
        <f>=HYPERLINK("https://www.leilaoonline.com.br/lote/detalhe/272716", "NOBREAK")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500,00</t>
        </is>
      </c>
      <c r="F52" s="4" t="inlineStr">
        <is>
          <t>250.00</t>
        </is>
      </c>
    </row>
    <row collapsed="false" customFormat="false" customHeight="false" hidden="false" ht="12.1" outlineLevel="0" r="53">
      <c r="A53" s="5" t="s">
        <f>=HYPERLINK("https://www.leilaoonline.com.br/lote/detalhe/272717", "113")</f>
      </c>
      <c r="B53" s="4" t="s">
        <f>=HYPERLINK("https://www.leilaoonline.com.br/lote/detalhe/272717", "MOLDE EM ALUMÍNIO PARA ROTOMOLDAGEM")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1.500,00</t>
        </is>
      </c>
      <c r="F53" s="4" t="inlineStr">
        <is>
          <t>500.00</t>
        </is>
      </c>
    </row>
    <row collapsed="false" customFormat="false" customHeight="false" hidden="false" ht="12.1" outlineLevel="0" r="54">
      <c r="A54" s="5" t="s">
        <f>=HYPERLINK("https://www.leilaoonline.com.br/lote/detalhe/272718", "115")</f>
      </c>
      <c r="B54" s="4" t="s">
        <f>=HYPERLINK("https://www.leilaoonline.com.br/lote/detalhe/272718", "BALANÇA DIGITAL 5000KG; PLATAFORMA C/ GAVETA 200CM X 100CM / 360CM X 100CM")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3.500,00</t>
        </is>
      </c>
      <c r="F54" s="4" t="inlineStr">
        <is>
          <t>500.00</t>
        </is>
      </c>
    </row>
    <row collapsed="false" customFormat="false" customHeight="false" hidden="false" ht="12.1" outlineLevel="0" r="55">
      <c r="A55" s="5" t="s">
        <f>=HYPERLINK("https://www.leilaoonline.com.br/lote/detalhe/272719", "117")</f>
      </c>
      <c r="B55" s="4" t="s">
        <f>=HYPERLINK("https://www.leilaoonline.com.br/lote/detalhe/272719", "PISTÃO HIDRÁULICO (160 x 20CM DIÂMETRO DO ÊMBOLO)")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2.000,00</t>
        </is>
      </c>
      <c r="F55" s="4" t="inlineStr">
        <is>
          <t>500.00</t>
        </is>
      </c>
    </row>
    <row collapsed="false" customFormat="false" customHeight="false" hidden="false" ht="12.1" outlineLevel="0" r="56">
      <c r="A56" s="5" t="s">
        <f>=HYPERLINK("https://www.leilaoonline.com.br/lote/detalhe/272720", "120")</f>
      </c>
      <c r="B56" s="4" t="s">
        <f>=HYPERLINK("https://www.leilaoonline.com.br/lote/detalhe/272720", "MISTURADOR ALIMENTÍCIO EM AÇO INÓX FERMENTO")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4.000,00</t>
        </is>
      </c>
      <c r="F56" s="4" t="inlineStr">
        <is>
          <t>500.00</t>
        </is>
      </c>
    </row>
    <row collapsed="false" customFormat="false" customHeight="false" hidden="false" ht="12.1" outlineLevel="0" r="57">
      <c r="A57" s="5" t="s">
        <f>=HYPERLINK("https://www.leilaoonline.com.br/lote/detalhe/272721", "123")</f>
      </c>
      <c r="B57" s="4" t="s">
        <f>=HYPERLINK("https://www.leilaoonline.com.br/lote/detalhe/272721", "CENTRÍFUGA PARA MOLDE")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1.000,00</t>
        </is>
      </c>
      <c r="F57" s="4" t="inlineStr">
        <is>
          <t>500.00</t>
        </is>
      </c>
    </row>
    <row collapsed="false" customFormat="false" customHeight="false" hidden="false" ht="12.1" outlineLevel="0" r="58">
      <c r="A58" s="5" t="s">
        <f>=HYPERLINK("https://www.leilaoonline.com.br/lote/detalhe/272727", "130")</f>
      </c>
      <c r="B58" s="4" t="s">
        <f>=HYPERLINK("https://www.leilaoonline.com.br/lote/detalhe/272727", "CONCHA CLAMSHELL; CAPACIDADE APROXIMADA DE 0.5 M3")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1.000,00</t>
        </is>
      </c>
      <c r="F58" s="4" t="inlineStr">
        <is>
          <t>500.00</t>
        </is>
      </c>
    </row>
    <row collapsed="false" customFormat="false" customHeight="false" hidden="false" ht="12.1" outlineLevel="0" r="59">
      <c r="A59" s="5" t="s">
        <f>=HYPERLINK("https://www.leilaoonline.com.br/lote/detalhe/272726", "133")</f>
      </c>
      <c r="B59" s="4" t="s">
        <f>=HYPERLINK("https://www.leilaoonline.com.br/lote/detalhe/272726", "TRANSFORMADOR TRIFÁSICO APROX. 70KVA")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1.500,00</t>
        </is>
      </c>
      <c r="F59" s="4" t="inlineStr">
        <is>
          <t>500.00</t>
        </is>
      </c>
    </row>
    <row collapsed="false" customFormat="false" customHeight="false" hidden="false" ht="12.1" outlineLevel="0" r="60">
      <c r="A60" s="5" t="s">
        <f>=HYPERLINK("https://www.leilaoonline.com.br/lote/detalhe/272723", "137")</f>
      </c>
      <c r="B60" s="4" t="s">
        <f>=HYPERLINK("https://www.leilaoonline.com.br/lote/detalhe/272723", "MASTRO PARA BANDEIRA 10M")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1.000,00</t>
        </is>
      </c>
      <c r="F60" s="4" t="inlineStr">
        <is>
          <t>500.00</t>
        </is>
      </c>
    </row>
    <row collapsed="false" customFormat="false" customHeight="false" hidden="false" ht="12.1" outlineLevel="0" r="61">
      <c r="A61" s="5" t="s">
        <f>=HYPERLINK("https://www.leilaoonline.com.br/lote/detalhe/272728", "140")</f>
      </c>
      <c r="B61" s="4" t="s">
        <f>=HYPERLINK("https://www.leilaoonline.com.br/lote/detalhe/272728", "REDUTOR ZPME 1:26")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1.000,00</t>
        </is>
      </c>
      <c r="F61" s="4" t="inlineStr">
        <is>
          <t>500.00</t>
        </is>
      </c>
    </row>
    <row collapsed="false" customFormat="false" customHeight="false" hidden="false" ht="12.1" outlineLevel="0" r="62">
      <c r="A62" s="5" t="s">
        <f>=HYPERLINK("https://www.leilaoonline.com.br/lote/detalhe/272729", "143")</f>
      </c>
      <c r="B62" s="4" t="s">
        <f>=HYPERLINK("https://www.leilaoonline.com.br/lote/detalhe/272729", "RACK FECHADO SERVIDOR")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1.000,00</t>
        </is>
      </c>
      <c r="F62" s="4" t="inlineStr">
        <is>
          <t>250.00</t>
        </is>
      </c>
    </row>
    <row collapsed="false" customFormat="false" customHeight="false" hidden="false" ht="12.1" outlineLevel="0" r="63">
      <c r="A63" s="5" t="s">
        <f>=HYPERLINK("https://www.leilaoonline.com.br/lote/detalhe/272724", "145")</f>
      </c>
      <c r="B63" s="4" t="s">
        <f>=HYPERLINK("https://www.leilaoonline.com.br/lote/detalhe/272724", "LOTE COM 7 ARQUIVOS PARA ESCRITÓRIO 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500,00</t>
        </is>
      </c>
      <c r="F63" s="4" t="inlineStr">
        <is>
          <t>250.00</t>
        </is>
      </c>
    </row>
    <row collapsed="false" customFormat="false" customHeight="false" hidden="false" ht="12.1" outlineLevel="0" r="64">
      <c r="A64" s="5" t="s">
        <f>=HYPERLINK("https://www.leilaoonline.com.br/lote/detalhe/272731", "147")</f>
      </c>
      <c r="B64" s="4" t="s">
        <f>=HYPERLINK("https://www.leilaoonline.com.br/lote/detalhe/272731", "BANCO DE MADEIRA REFORÇADO PARA VESTIÁRIO 300CM X 30CM")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250,00</t>
        </is>
      </c>
      <c r="F64" s="4" t="inlineStr">
        <is>
          <t>250.00</t>
        </is>
      </c>
    </row>
    <row collapsed="false" customFormat="false" customHeight="false" hidden="false" ht="12.1" outlineLevel="0" r="65">
      <c r="A65" s="5" t="s">
        <f>=HYPERLINK("https://www.leilaoonline.com.br/lote/detalhe/272732", "155")</f>
      </c>
      <c r="B65" s="4" t="s">
        <f>=HYPERLINK("https://www.leilaoonline.com.br/lote/detalhe/272732", "CARRINHO PARA FERRAMENTAS MECÂNICO 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750,00</t>
        </is>
      </c>
      <c r="F65" s="4" t="inlineStr">
        <is>
          <t>250.00</t>
        </is>
      </c>
    </row>
    <row collapsed="false" customFormat="false" customHeight="false" hidden="false" ht="12.1" outlineLevel="0" r="66">
      <c r="A66" s="5" t="s">
        <f>=HYPERLINK("https://www.leilaoonline.com.br/lote/detalhe/272734", "156")</f>
      </c>
      <c r="B66" s="4" t="s">
        <f>=HYPERLINK("https://www.leilaoonline.com.br/lote/detalhe/272734", "CARRINHO PARA FERRAMENTAS MECÂNICO")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750,00</t>
        </is>
      </c>
      <c r="F66" s="4" t="inlineStr">
        <is>
          <t>250.00</t>
        </is>
      </c>
    </row>
    <row collapsed="false" customFormat="false" customHeight="false" hidden="false" ht="12.1" outlineLevel="0" r="67">
      <c r="A67" s="5" t="s">
        <f>=HYPERLINK("https://www.leilaoonline.com.br/lote/detalhe/272735", "157")</f>
      </c>
      <c r="B67" s="4" t="s">
        <f>=HYPERLINK("https://www.leilaoonline.com.br/lote/detalhe/272735", "CARRINHO DE MECÂNICO PARA MOVIMENTAÇÃO DE VEÍCULOS")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750,00</t>
        </is>
      </c>
      <c r="F67" s="4" t="inlineStr">
        <is>
          <t>250.00</t>
        </is>
      </c>
    </row>
    <row collapsed="false" customFormat="false" customHeight="false" hidden="false" ht="12.1" outlineLevel="0" r="68">
      <c r="A68" s="5" t="s">
        <f>=HYPERLINK("https://www.leilaoonline.com.br/lote/detalhe/272736", "158")</f>
      </c>
      <c r="B68" s="4" t="s">
        <f>=HYPERLINK("https://www.leilaoonline.com.br/lote/detalhe/272736", "CARRINHO DE MECÂNICO PARA MOVIMENTAÇÃO DE VEÍCULOS")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750,00</t>
        </is>
      </c>
      <c r="F68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2026-04-30T01:38:46.00Z</dcterms:created>
  <dc:creator>Tellks Tecnologia</dc:creator>
  <cp:revision>0</cp:revision>
</cp:coreProperties>
</file>