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Galaxie 77 • Spin 18 • TCross 24 • Sportage 13 • Celta 08 • Tracker 21 • C3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=HYPERLINK("https://www.leilaoonline.com.br/lote/detalhe/305583", "001")</f>
      </c>
      <c r="B11" s="4" t="s">
        <f>=HYPERLINK("https://www.leilaoonline.com.br/lote/detalhe/305583", "veja o vídeo!! FORD/GALAXIE LTD; 1977/1977; COR PRETA; GASOLINA - FUNCIONANDO")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45.000,00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=HYPERLINK("https://www.leilaoonline.com.br/lote/detalhe/305576", "002")</f>
      </c>
      <c r="B12" s="4" t="s">
        <f>=HYPERLINK("https://www.leilaoonline.com.br/lote/detalhe/305576", "MERCEDES ANO 1985; COMB. DIESEL; 300D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=HYPERLINK("https://www.leilaoonline.com.br/lote/detalhe/305573", "003")</f>
      </c>
      <c r="B13" s="4" t="s">
        <f>=HYPERLINK("https://www.leilaoonline.com.br/lote/detalhe/305573", "FORD/DEL REY; 1983/1984; MARROM; ALCOOL - NÃO FUNCIONA")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=HYPERLINK("https://www.leilaoonline.com.br/lote/detalhe/305575", "004")</f>
      </c>
      <c r="B14" s="4" t="s">
        <f>=HYPERLINK("https://www.leilaoonline.com.br/lote/detalhe/305575", "veja o vídeo!! FIAT/147 L; 1978/1978; MARROM; GASOLINA - FUNCIONANDO")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=HYPERLINK("https://www.leilaoonline.com.br/lote/detalhe/305572", "005")</f>
      </c>
      <c r="B15" s="4" t="s">
        <f>=HYPERLINK("https://www.leilaoonline.com.br/lote/detalhe/305572", "veja o vídeo!! VW/SANTANA PATRULHEIRO; 2006/2006; VERMELHA; GASOLINA - FUNCIONANDO - LEGALIZADO")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=HYPERLINK("https://www.leilaoonline.com.br/lote/detalhe/305574", "006")</f>
      </c>
      <c r="B16" s="4" t="s">
        <f>=HYPERLINK("https://www.leilaoonline.com.br/lote/detalhe/305574", "MERCEDES BENZ C280; ANO 1995; GASOLINA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=HYPERLINK("https://www.leilaoonline.com.br/lote/detalhe/305577", "007")</f>
      </c>
      <c r="B17" s="4" t="s">
        <f>=HYPERLINK("https://www.leilaoonline.com.br/lote/detalhe/305577", "veja o vídeo!! GM/VECTRA GL; 1996/1997; VERDE; GASOLINA - FUNCIONANDO")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7.100,00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=HYPERLINK("https://www.leilaoonline.com.br/lote/detalhe/305595", "010")</f>
      </c>
      <c r="B18" s="4" t="s">
        <f>=HYPERLINK("https://www.leilaoonline.com.br/lote/detalhe/305595", "veja o vídeo!! CHEV/SPIN 1.8L MT LT; 2017/2018; BRANCA;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31.500,00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=HYPERLINK("https://www.leilaoonline.com.br/lote/detalhe/305634", "013")</f>
      </c>
      <c r="B19" s="4" t="s">
        <f>=HYPERLINK("https://www.leilaoonline.com.br/lote/detalhe/305634", "veja o vídeo!! I/BMW 320I; 2019/2020; PRETA; GASOLINA - FUNC. - FIPE APROX.: R$ 202.820,00")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111.250,00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=HYPERLINK("https://www.leilaoonline.com.br/lote/detalhe/305626", "015")</f>
      </c>
      <c r="B20" s="4" t="s">
        <f>=HYPERLINK("https://www.leilaoonline.com.br/lote/detalhe/305626", "veja o vídeo!! HONDA/CITY LX CVT; 2018/2019; CINZA; ALCO./GASOL. - FUNCIONANDO - IPVA 2025 OK")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32.500,00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=HYPERLINK("https://www.leilaoonline.com.br/lote/detalhe/305585", "020")</f>
      </c>
      <c r="B21" s="4" t="s">
        <f>=HYPERLINK("https://www.leilaoonline.com.br/lote/detalhe/305585", "veja o vídeo!! VW/T CROSS TSI; 2023/2024; BRANCA; ALCO./GASOL. - FUNCIONANDO - IPVA 2025 OK")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32.500,00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=HYPERLINK("https://www.leilaoonline.com.br/lote/detalhe/305635", "023")</f>
      </c>
      <c r="B22" s="4" t="s">
        <f>=HYPERLINK("https://www.leilaoonline.com.br/lote/detalhe/305635", "veja o vídeo!! I/PEUGEOT 308 FELINE THP; 2013/2013; BRANCA; GASOLINA - FUNCIONANDO - IPVA 2025 OK")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=HYPERLINK("https://www.leilaoonline.com.br/lote/detalhe/305598", "025")</f>
      </c>
      <c r="B23" s="4" t="s">
        <f>=HYPERLINK("https://www.leilaoonline.com.br/lote/detalhe/305598", "veja o vídeo!! I/KIA SPORTAGE EX2 OFFG4; 2012/2013; BRANCA; ALCO./GASOL. - FUNCIONANDO - IPVA 2025 OK")</f>
      </c>
      <c r="C23" s="4" t="inlineStr">
        <is>
          <t>Vendido</t>
        </is>
      </c>
      <c r="D23" s="4" t="inlineStr">
        <is>
          <t>30</t>
        </is>
      </c>
      <c r="E23" s="5" t="inlineStr">
        <is>
          <t>59.250,00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=HYPERLINK("https://www.leilaoonline.com.br/lote/detalhe/305621", "030")</f>
      </c>
      <c r="B24" s="4" t="s">
        <f>=HYPERLINK("https://www.leilaoonline.com.br/lote/detalhe/305621", "I/AUDI A5 SPB 2.0 TFSI; 2023/2024; CINZA; GASOLINA - FUNCIONANDO - IPVA 2025 OK - FIPE APROX.: R$ 302.944,00")</f>
      </c>
      <c r="C24" s="4" t="inlineStr">
        <is>
          <t>Não vendido</t>
        </is>
      </c>
      <c r="D24" s="4" t="inlineStr">
        <is>
          <t>47</t>
        </is>
      </c>
      <c r="E24" s="5" t="inlineStr">
        <is>
          <t>86.000,00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=HYPERLINK("https://www.leilaoonline.com.br/lote/detalhe/305586", "035")</f>
      </c>
      <c r="B25" s="4" t="s">
        <f>=HYPERLINK("https://www.leilaoonline.com.br/lote/detalhe/305586", "veja o vídeo!! HYUNDAI/CRETA 16A ACTION; 2022/2023; PRATA; ALCO./GASOL. - FUNC. - IPVA 2025 OK - APROX. 26.000KM")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=HYPERLINK("https://www.leilaoonline.com.br/lote/detalhe/305601", "037")</f>
      </c>
      <c r="B26" s="4" t="s">
        <f>=HYPERLINK("https://www.leilaoonline.com.br/lote/detalhe/305601", "veja o vídeo!! CITROEN/C3 90M TENDANCE; 2013/2014; PRETA; ALCO./GASOL. - FUNCIONANDO - IPVA 2025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=HYPERLINK("https://www.leilaoonline.com.br/lote/detalhe/305588", "040")</f>
      </c>
      <c r="B27" s="4" t="s">
        <f>=HYPERLINK("https://www.leilaoonline.com.br/lote/detalhe/305588", "veja o vídeo!! NISSAN/KICKS SL CVT; 2018/2018; PRETA; ALCO./GASOL. - FUNCIONANDO - IPVA 2025 OK")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35.500,00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=HYPERLINK("https://www.leilaoonline.com.br/lote/detalhe/305592", "045")</f>
      </c>
      <c r="B28" s="4" t="s">
        <f>=HYPERLINK("https://www.leilaoonline.com.br/lote/detalhe/305592", "veja o vídeo!! CHEV/SPIN 1.8L AT LT; 2013/2014; PRETA; ALCO./GASOL.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=HYPERLINK("https://www.leilaoonline.com.br/lote/detalhe/305597", "050")</f>
      </c>
      <c r="B29" s="4" t="s">
        <f>=HYPERLINK("https://www.leilaoonline.com.br/lote/detalhe/305597", "VW/GOL 1.6; ANO 2009/2010; COR BRANCA; COMB. ALCO./GASOL. - FUNCIONANDO - IPVA 2025 OK")</f>
      </c>
      <c r="C29" s="4" t="inlineStr">
        <is>
          <t>Não vendido</t>
        </is>
      </c>
      <c r="D29" s="4" t="inlineStr">
        <is>
          <t>31</t>
        </is>
      </c>
      <c r="E29" s="5" t="inlineStr">
        <is>
          <t>13.000,00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=HYPERLINK("https://www.leilaoonline.com.br/lote/detalhe/305606", "055")</f>
      </c>
      <c r="B30" s="4" t="s">
        <f>=HYPERLINK("https://www.leilaoonline.com.br/lote/detalhe/305606", "veja o vídeo!! I/AUDI A5 SPB 170CV; ANO 2015/2015; COR CINZA; GASOLINA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50.000,00</t>
        </is>
      </c>
      <c r="F30" s="4" t="inlineStr">
        <is>
          <t>1750.00</t>
        </is>
      </c>
    </row>
    <row collapsed="false" customFormat="false" customHeight="false" hidden="false" ht="12.1" outlineLevel="0" r="31">
      <c r="A31" s="5" t="s">
        <f>=HYPERLINK("https://www.leilaoonline.com.br/lote/detalhe/305602", "060")</f>
      </c>
      <c r="B31" s="4" t="s">
        <f>=HYPERLINK("https://www.leilaoonline.com.br/lote/detalhe/305602", "PEUGEOT/208 GRIFFE A; 2013/2014; PRETA; ALCO./GASOL. - FUNCIONANDO")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22.500,00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=HYPERLINK("https://www.leilaoonline.com.br/lote/detalhe/305613", "065")</f>
      </c>
      <c r="B32" s="4" t="s">
        <f>=HYPERLINK("https://www.leilaoonline.com.br/lote/detalhe/305613", "veja o vídeo!! I/HONDA CR-V EXL; 2011/2011; PRETA; ALCO./GASOL. - FUNCIONANDO 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=HYPERLINK("https://www.leilaoonline.com.br/lote/detalhe/305584", "070")</f>
      </c>
      <c r="B33" s="4" t="s">
        <f>=HYPERLINK("https://www.leilaoonline.com.br/lote/detalhe/305584", "veja o vídeo!! GM/CELTA 4P LIFE; 2007/2008; BRANCA; ALCO./GASOL. - FUNCIONANDO")</f>
      </c>
      <c r="C33" s="4" t="inlineStr">
        <is>
          <t>Não vendido</t>
        </is>
      </c>
      <c r="D33" s="4" t="inlineStr">
        <is>
          <t>33</t>
        </is>
      </c>
      <c r="E33" s="5" t="inlineStr">
        <is>
          <t>13.000,00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=HYPERLINK("https://www.leilaoonline.com.br/lote/detalhe/305581", "073")</f>
      </c>
      <c r="B34" s="4" t="s">
        <f>=HYPERLINK("https://www.leilaoonline.com.br/lote/detalhe/305581", "veja o vídeo!! I/M.BENZ C250; 2015/2015; PRATA; GASOLINA - FUNCIONANDO - IPVA 2025 OK")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=HYPERLINK("https://www.leilaoonline.com.br/lote/detalhe/305599", "075")</f>
      </c>
      <c r="B35" s="4" t="s">
        <f>=HYPERLINK("https://www.leilaoonline.com.br/lote/detalhe/305599", "veja o vídeo!! CHEV/TRACKER T A LTZ; 2020/2021; CINZA; ALCO./GASOL. - FUNCIONANDO - IPVA 2025 OK")</f>
      </c>
      <c r="C35" s="4" t="inlineStr">
        <is>
          <t>Não vendido</t>
        </is>
      </c>
      <c r="D35" s="4" t="inlineStr">
        <is>
          <t>29</t>
        </is>
      </c>
      <c r="E35" s="5" t="inlineStr">
        <is>
          <t>60.000,00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=HYPERLINK("https://www.leilaoonline.com.br/lote/detalhe/305590", "080")</f>
      </c>
      <c r="B36" s="4" t="s">
        <f>=HYPERLINK("https://www.leilaoonline.com.br/lote/detalhe/305590", "veja o vídeo!! CITROEN/C4CACTUS FEEL AT; 2022/2023; PRETA; ALCO./GASOL. - FUNCIONANDO - IPVA 2025 OK")</f>
      </c>
      <c r="C36" s="4" t="inlineStr">
        <is>
          <t>Não vendido</t>
        </is>
      </c>
      <c r="D36" s="4" t="inlineStr">
        <is>
          <t>17</t>
        </is>
      </c>
      <c r="E36" s="5" t="inlineStr">
        <is>
          <t>45.000,00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=HYPERLINK("https://www.leilaoonline.com.br/lote/detalhe/305593", "085")</f>
      </c>
      <c r="B37" s="4" t="s">
        <f>=HYPERLINK("https://www.leilaoonline.com.br/lote/detalhe/305593", "veja o vídeo!! FIAT/ARGO DRIVE 1.3; 2017/2018; BRANCA; ALCO./GASOL. - FUNCIONANDO - IPVA 2025 OK")</f>
      </c>
      <c r="C37" s="4" t="inlineStr">
        <is>
          <t>Não vendido</t>
        </is>
      </c>
      <c r="D37" s="4" t="inlineStr">
        <is>
          <t>37</t>
        </is>
      </c>
      <c r="E37" s="5" t="inlineStr">
        <is>
          <t>35.000,00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=HYPERLINK("https://www.leilaoonline.com.br/lote/detalhe/305579", "090")</f>
      </c>
      <c r="B38" s="4" t="s">
        <f>=HYPERLINK("https://www.leilaoonline.com.br/lote/detalhe/305579", "I/HYUNDAI SANTAFE GLS V6; 2009/2010; PRATA; GASOLINA - FUNCIONANDO")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17.500,00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=HYPERLINK("https://www.leilaoonline.com.br/lote/detalhe/305616", "095")</f>
      </c>
      <c r="B39" s="4" t="s">
        <f>=HYPERLINK("https://www.leilaoonline.com.br/lote/detalhe/305616", "veja o vídeo!! I/AUDI RS4 AVANT 4.2FSI; 2014/2015; VERMELHA; GASOLINA - FUNC. - IPVA 2025 OK - FIPE APROX.: R$ 362.069,00")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95.000,00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=HYPERLINK("https://www.leilaoonline.com.br/lote/detalhe/305587", "100")</f>
      </c>
      <c r="B40" s="4" t="s">
        <f>=HYPERLINK("https://www.leilaoonline.com.br/lote/detalhe/305587", "veja o vídeo!! CHEV/PRISMA 1.4MT LT; 2014/2015; PRATA; ALCO./GASOL. - FUNCIONANDO")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=HYPERLINK("https://www.leilaoonline.com.br/lote/detalhe/305619", "105")</f>
      </c>
      <c r="B41" s="4" t="s">
        <f>=HYPERLINK("https://www.leilaoonline.com.br/lote/detalhe/305619", "FIAT/IDEA ESSENCE 1.6; 2013/2013; PRATA; ALCO./GASOL.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=HYPERLINK("https://www.leilaoonline.com.br/lote/detalhe/305591", "110")</f>
      </c>
      <c r="B42" s="4" t="s">
        <f>=HYPERLINK("https://www.leilaoonline.com.br/lote/detalhe/305591", "veja o vídeo!! I/KIA PICANTO EX41.0MTFF; 2016/2017; BRANCA; ALCO./GASOL. - FUNCIONANDO - IPVA 2025 OK")</f>
      </c>
      <c r="C42" s="4" t="inlineStr">
        <is>
          <t>Vendido</t>
        </is>
      </c>
      <c r="D42" s="4" t="inlineStr">
        <is>
          <t>35</t>
        </is>
      </c>
      <c r="E42" s="5" t="inlineStr">
        <is>
          <t>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=HYPERLINK("https://www.leilaoonline.com.br/lote/detalhe/305578", "115")</f>
      </c>
      <c r="B43" s="4" t="s">
        <f>=HYPERLINK("https://www.leilaoonline.com.br/lote/detalhe/305578", "veja o vídeo!! CHEV/TRACKER T A; 2020/2021; CINZA; ALCO./GASOL. - FUNCIONANDO - IPVA 2025 OK")</f>
      </c>
      <c r="C43" s="4" t="inlineStr">
        <is>
          <t>Não vendido</t>
        </is>
      </c>
      <c r="D43" s="4" t="inlineStr">
        <is>
          <t>28</t>
        </is>
      </c>
      <c r="E43" s="5" t="inlineStr">
        <is>
          <t>58.750,00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=HYPERLINK("https://www.leilaoonline.com.br/lote/detalhe/305582", "120")</f>
      </c>
      <c r="B44" s="4" t="s">
        <f>=HYPERLINK("https://www.leilaoonline.com.br/lote/detalhe/305582", "CHEV/SPIN 1.8L AT LT; 2014/2015; PRETA; ALCO./GASOL. - FUNCIONANDO - IPVA 2025 OK")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21.000,00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=HYPERLINK("https://www.leilaoonline.com.br/lote/detalhe/305594", "125")</f>
      </c>
      <c r="B45" s="4" t="s">
        <f>=HYPERLINK("https://www.leilaoonline.com.br/lote/detalhe/305594", "veja o vídeo!! CITROEN/C3 GLX 14 FLEX; 2011/2012; PRETA; ALCO./GASOL. - FUNCIONANDO - IPVA 2025 OK")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15.750,00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=HYPERLINK("https://www.leilaoonline.com.br/lote/detalhe/305580", "130")</f>
      </c>
      <c r="B46" s="4" t="s">
        <f>=HYPERLINK("https://www.leilaoonline.com.br/lote/detalhe/305580", "veja o vídeo!! I/MMC PAJERO SPORT HPE; 2019/2020; PRATA; DIESEL - FUNC. - IPVA 2025 OK - FIPE APROX.: R$ 219.086,00")</f>
      </c>
      <c r="C46" s="4" t="inlineStr">
        <is>
          <t>Não vendido</t>
        </is>
      </c>
      <c r="D46" s="4" t="inlineStr">
        <is>
          <t>31</t>
        </is>
      </c>
      <c r="E46" s="5" t="inlineStr">
        <is>
          <t>118.250,00</t>
        </is>
      </c>
      <c r="F46" s="4" t="inlineStr">
        <is>
          <t>1750.00</t>
        </is>
      </c>
    </row>
    <row collapsed="false" customFormat="false" customHeight="false" hidden="false" ht="12.1" outlineLevel="0" r="47">
      <c r="A47" s="5" t="s">
        <f>=HYPERLINK("https://www.leilaoonline.com.br/lote/detalhe/305608", "135")</f>
      </c>
      <c r="B47" s="4" t="s">
        <f>=HYPERLINK("https://www.leilaoonline.com.br/lote/detalhe/305608", "HONDA/WR-V EX CVT; 2017/2018; PRATA; ALCO./GASOL. - FUNCIONANDO - IPVA 2025 OK")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27.500,00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=HYPERLINK("https://www.leilaoonline.com.br/lote/detalhe/305589", "140")</f>
      </c>
      <c r="B48" s="4" t="s">
        <f>=HYPERLINK("https://www.leilaoonline.com.br/lote/detalhe/305589", "veja o vídeo!! KIA/SPORTAGE; 2013/2014; BRANCA; ALCO./GASOL. - FUNCIONANDO - IPVA 2025 OK")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26.250,00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=HYPERLINK("https://www.leilaoonline.com.br/lote/detalhe/305596", "145")</f>
      </c>
      <c r="B49" s="4" t="s">
        <f>=HYPERLINK("https://www.leilaoonline.com.br/lote/detalhe/305596", "VW/POLO 1.6; 2008/2009; PRETA; ALCO./GASOL./GNV - FUNCIONANDO")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16.500,00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=HYPERLINK("https://www.leilaoonline.com.br/lote/detalhe/305625", "150")</f>
      </c>
      <c r="B50" s="4" t="s">
        <f>=HYPERLINK("https://www.leilaoonline.com.br/lote/detalhe/305625", "I/ROYAL ENFIELD HIMALAYA; 2021/2022; CINZA; GASOLINA - NÃO FUNCIONA - IPVA 2025 OK")</f>
      </c>
      <c r="C50" s="4" t="inlineStr">
        <is>
          <t>Vendido</t>
        </is>
      </c>
      <c r="D50" s="4" t="inlineStr">
        <is>
          <t>27</t>
        </is>
      </c>
      <c r="E50" s="5" t="inlineStr">
        <is>
          <t>10.250,00</t>
        </is>
      </c>
      <c r="F5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2026-06-18T18:18:43.00Z</dcterms:created>
  <dc:creator>Tellks Tecnologia</dc:creator>
  <cp:revision>0</cp:revision>
</cp:coreProperties>
</file>