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Prisma 15 • Tracker 21 • Onix 23 • Toro • Cobalt 17 • Logan 14 • Fit 15 • March 15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=HYPERLINK("https://www.leilaoonline.com.br/lote/detalhe/324560", "003")</f>
      </c>
      <c r="B11" s="4" t="s">
        <f>=HYPERLINK("https://www.leilaoonline.com.br/lote/detalhe/324560", "I/HYUNDAI SANTAFE GLS V6; 2009/2010; PRATA; GASOLINA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=HYPERLINK("https://www.leilaoonline.com.br/lote/detalhe/324406", "005")</f>
      </c>
      <c r="B12" s="4" t="s">
        <f>=HYPERLINK("https://www.leilaoonline.com.br/lote/detalhe/324406", "veja o vídeo!! CHEV/ONIX PLUS 10TMT LTZ; 2023/2023; VERMELHA; ALCO./GASOL. - FUNCIONANDO")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=HYPERLINK("https://www.leilaoonline.com.br/lote/detalhe/324746", "007")</f>
      </c>
      <c r="B13" s="4" t="s">
        <f>=HYPERLINK("https://www.leilaoonline.com.br/lote/detalhe/324746", "veja o vídeo!! FIAT/STRADA FIRE CE FLEX; 2007/2007; VERMELHA; ALCO./GASOL. - FUNCIONANDO")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19.500,00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=HYPERLINK("https://www.leilaoonline.com.br/lote/detalhe/325507", "008")</f>
      </c>
      <c r="B14" s="4" t="s">
        <f>=HYPERLINK("https://www.leilaoonline.com.br/lote/detalhe/325507", "veja o vídeo!! IVECO/DAILYCITY3813 VAN; 2006/2006; BRANCA; DIESEL - FUNCIONANDO")</f>
      </c>
      <c r="C14" s="4" t="inlineStr">
        <is>
          <t>Vendido</t>
        </is>
      </c>
      <c r="D14" s="4" t="inlineStr">
        <is>
          <t>23</t>
        </is>
      </c>
      <c r="E14" s="5" t="inlineStr">
        <is>
          <t>31.000,00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=HYPERLINK("https://www.leilaoonline.com.br/lote/detalhe/324402", "010")</f>
      </c>
      <c r="B15" s="4" t="s">
        <f>=HYPERLINK("https://www.leilaoonline.com.br/lote/detalhe/324402", "veja o vídeo!! CHEV/PRISMA 1.0MT LT; 2014/2015; VERMELHA; ALCO./GASOL. - FUNCIONANDO")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18.500,00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=HYPERLINK("https://www.leilaoonline.com.br/lote/detalhe/325407", "013")</f>
      </c>
      <c r="B16" s="4" t="s">
        <f>=HYPERLINK("https://www.leilaoonline.com.br/lote/detalhe/325407", "veja o vídeo!! RENAULT/SANDERO; 2008; PRATA; ALCO./GASOL. - FUNCIONANDO")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11.500,00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=HYPERLINK("https://www.leilaoonline.com.br/lote/detalhe/324415", "015")</f>
      </c>
      <c r="B17" s="4" t="s">
        <f>=HYPERLINK("https://www.leilaoonline.com.br/lote/detalhe/324415", "veja o vídeo!! I/HYUNDAI SANTA FE 3.5; 2010/2011; PRETA; GASOLINA - FUNCIONANDO")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=HYPERLINK("https://www.leilaoonline.com.br/lote/detalhe/324413", "020")</f>
      </c>
      <c r="B18" s="4" t="s">
        <f>=HYPERLINK("https://www.leilaoonline.com.br/lote/detalhe/324413", "veja o vídeo!! CHEV/TRACKER T A; 2020/2021; CINZA; ALCO./GASOL. - FUNC. - FIPE APROX.: R$ 88.694,00")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56.500,00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=HYPERLINK("https://www.leilaoonline.com.br/lote/detalhe/325506", "023")</f>
      </c>
      <c r="B19" s="4" t="s">
        <f>=HYPERLINK("https://www.leilaoonline.com.br/lote/detalhe/325506", "veja o vídeo!! CHEVROLET/S10 LT DD4A; 2014/2014; PRATA; DIESEL - FUNCIONANDO")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53.750,00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=HYPERLINK("https://www.leilaoonline.com.br/lote/detalhe/324423", "025")</f>
      </c>
      <c r="B20" s="4" t="s">
        <f>=HYPERLINK("https://www.leilaoonline.com.br/lote/detalhe/324423", "I/NISSAN SENTRA S; 2007/2008; PRETA; GASOLINA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=HYPERLINK("https://www.leilaoonline.com.br/lote/detalhe/324398", "030")</f>
      </c>
      <c r="B21" s="4" t="s">
        <f>=HYPERLINK("https://www.leilaoonline.com.br/lote/detalhe/324398", "I/RENAULT CLIO EXP1016VS; 2007/2008; PRATA; ALCO./GASOL. - FUNCIONANDO - IPVA 2026 OK")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=HYPERLINK("https://www.leilaoonline.com.br/lote/detalhe/324417", "035")</f>
      </c>
      <c r="B22" s="4" t="s">
        <f>=HYPERLINK("https://www.leilaoonline.com.br/lote/detalhe/324417", "veja o vídeo!! CITROEN/AIRCROSS LIVE MT; 2018/2019; VERMELHA; ALCO./GASOL. -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=HYPERLINK("https://www.leilaoonline.com.br/lote/detalhe/324404", "040")</f>
      </c>
      <c r="B23" s="4" t="s">
        <f>=HYPERLINK("https://www.leilaoonline.com.br/lote/detalhe/324404", "veja o vídeo!! CHEVROLET/ONIX 10MT JOYE; 2018/2018; PRATA; ALCO./GASOL. - FUNCIONANDO - IPVA 2026 OK")</f>
      </c>
      <c r="C23" s="4" t="inlineStr">
        <is>
          <t>Não vendido</t>
        </is>
      </c>
      <c r="D23" s="4" t="inlineStr">
        <is>
          <t>22</t>
        </is>
      </c>
      <c r="E23" s="5" t="inlineStr">
        <is>
          <t>25.500,00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=HYPERLINK("https://www.leilaoonline.com.br/lote/detalhe/324399", "045")</f>
      </c>
      <c r="B24" s="4" t="s">
        <f>=HYPERLINK("https://www.leilaoonline.com.br/lote/detalhe/324399", "veja o vídeo!! CHEVROLET/CRUZE LT NB; 2012/2012; PRETA; ALCO./GASOL. - FUNC. - FIPE APROX.: R$ 51.001,00")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24.000,00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=HYPERLINK("https://www.leilaoonline.com.br/lote/detalhe/324409", "050")</f>
      </c>
      <c r="B25" s="4" t="s">
        <f>=HYPERLINK("https://www.leilaoonline.com.br/lote/detalhe/324409", "veja o vídeo!! PEUGEOT/207PASSION XR; 2010/2011; PRETA; ALCO./GASOL. - FUNCIONANDO")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=HYPERLINK("https://www.leilaoonline.com.br/lote/detalhe/324401", "055")</f>
      </c>
      <c r="B26" s="4" t="s">
        <f>=HYPERLINK("https://www.leilaoonline.com.br/lote/detalhe/324401", "veja o vídeo!! FIAT/TORO VOLCANO AT D4; 2018/2019; PRETA; DIESEL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64.750,00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=HYPERLINK("https://www.leilaoonline.com.br/lote/detalhe/324422", "060")</f>
      </c>
      <c r="B27" s="4" t="s">
        <f>=HYPERLINK("https://www.leilaoonline.com.br/lote/detalhe/324422", "GURGEL/BR 800; 1991/1991; BEGE; GASOLINA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=HYPERLINK("https://www.leilaoonline.com.br/lote/detalhe/324416", "065")</f>
      </c>
      <c r="B28" s="4" t="s">
        <f>=HYPERLINK("https://www.leilaoonline.com.br/lote/detalhe/324416", "veja o vídeo!! CHEV/PRISMA 1.4MT LT; 2014/2015; PRATA; ALCO./GASOL. - FUNCIONANDO")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19.500,00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=HYPERLINK("https://www.leilaoonline.com.br/lote/detalhe/324387", "070")</f>
      </c>
      <c r="B29" s="4" t="s">
        <f>=HYPERLINK("https://www.leilaoonline.com.br/lote/detalhe/324387", "veja o vídeo!! FIAT/DOBLO ESSENCE 1.8; 2012/2013; BRANCA; ALCO./GASOL.; 7 LUGARES - FUNCIONANDO")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26.000,00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=HYPERLINK("https://www.leilaoonline.com.br/lote/detalhe/324397", "075")</f>
      </c>
      <c r="B30" s="4" t="s">
        <f>=HYPERLINK("https://www.leilaoonline.com.br/lote/detalhe/324397", "CHEVROLET/COBALT 1.4 LT; 2017/2017; AZUL; ALCO./GASOL. - FUNCIONANDO")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25.500,00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=HYPERLINK("https://www.leilaoonline.com.br/lote/detalhe/324403", "080")</f>
      </c>
      <c r="B31" s="4" t="s">
        <f>=HYPERLINK("https://www.leilaoonline.com.br/lote/detalhe/324403", "veja o vídeo!! I/BMW 320I; 2019/2020; PRETA; GASOLINA - FUNCIONANDO - FIPE APROX.: R$ 202.820,00")</f>
      </c>
      <c r="C31" s="4" t="inlineStr">
        <is>
          <t>Não vendido</t>
        </is>
      </c>
      <c r="D31" s="4" t="inlineStr">
        <is>
          <t>33</t>
        </is>
      </c>
      <c r="E31" s="5" t="inlineStr">
        <is>
          <t>107.750,00</t>
        </is>
      </c>
      <c r="F31" s="4" t="inlineStr">
        <is>
          <t>1750.00</t>
        </is>
      </c>
    </row>
    <row collapsed="false" customFormat="false" customHeight="false" hidden="false" ht="12.1" outlineLevel="0" r="32">
      <c r="A32" s="5" t="s">
        <f>=HYPERLINK("https://www.leilaoonline.com.br/lote/detalhe/324407", "085")</f>
      </c>
      <c r="B32" s="4" t="s">
        <f>=HYPERLINK("https://www.leilaoonline.com.br/lote/detalhe/324407", "veja o vídeo!! I/LR FREELANDER 2 SE I6; 2007/2008; PRETA; GASOLINA - FUNCIONANDO")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=HYPERLINK("https://www.leilaoonline.com.br/lote/detalhe/324414", "090")</f>
      </c>
      <c r="B33" s="4" t="s">
        <f>=HYPERLINK("https://www.leilaoonline.com.br/lote/detalhe/324414", "VW/PARATI GL 1.8; 1994/1994; AZUL; GASOLINA - FUNCIONANDO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=HYPERLINK("https://www.leilaoonline.com.br/lote/detalhe/324395", "095")</f>
      </c>
      <c r="B34" s="4" t="s">
        <f>=HYPERLINK("https://www.leilaoonline.com.br/lote/detalhe/324395", "veja o vídeo!! RENAULT/LOGAN EXPR 16 M; 2014/2014; PRATA; ALCO./GASOL. - FUNCIONANDO")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17.500,00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=HYPERLINK("https://www.leilaoonline.com.br/lote/detalhe/324388", "100")</f>
      </c>
      <c r="B35" s="4" t="s">
        <f>=HYPERLINK("https://www.leilaoonline.com.br/lote/detalhe/324388", "veja o vídeo!! HONDA/CITY EXL; 2022/2023; BRANCA; ALCO./GASOL. - FUNCIONANDO - FIPE APROX.: R$ 106.766,00")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45.500,00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=HYPERLINK("https://www.leilaoonline.com.br/lote/detalhe/324389", "105")</f>
      </c>
      <c r="B36" s="4" t="s">
        <f>=HYPERLINK("https://www.leilaoonline.com.br/lote/detalhe/324389", "HONDA/FIT LX CVT; 2015/2015; CINZA; ALCO./GASOL. - FUNCIONANDO")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32.750,00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=HYPERLINK("https://www.leilaoonline.com.br/lote/detalhe/324393", "110")</f>
      </c>
      <c r="B37" s="4" t="s">
        <f>=HYPERLINK("https://www.leilaoonline.com.br/lote/detalhe/324393", "veja o vídeo!! MMC/ASX GLS 2WD; 2019/2020; VERMELHA; ALCO./GASOL. - FUNC. - FIPE APROX.: R$ 86.639,00")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37.500,00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=HYPERLINK("https://www.leilaoonline.com.br/lote/detalhe/324400", "115")</f>
      </c>
      <c r="B38" s="4" t="s">
        <f>=HYPERLINK("https://www.leilaoonline.com.br/lote/detalhe/324400", "veja o vídeo!! CITROEN/C4CACTUS FEEL AT; 2022/2023; PRETA; ALCO./GASOL. - FUNC. - FIPE APROX.: R$ 79.935,00")</f>
      </c>
      <c r="C38" s="4" t="inlineStr">
        <is>
          <t>Não vendido</t>
        </is>
      </c>
      <c r="D38" s="4" t="inlineStr">
        <is>
          <t>28</t>
        </is>
      </c>
      <c r="E38" s="5" t="inlineStr">
        <is>
          <t>33.500,00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=HYPERLINK("https://www.leilaoonline.com.br/lote/detalhe/324386", "120")</f>
      </c>
      <c r="B39" s="4" t="s">
        <f>=HYPERLINK("https://www.leilaoonline.com.br/lote/detalhe/324386", "veja o vídeo!! NISSAN/MARCH 10SV; 2014/2015; PRATA; ALCO./GASOL. - FUNCIONANDO - IPVA 2026 OK")</f>
      </c>
      <c r="C39" s="4" t="inlineStr">
        <is>
          <t>Vendido</t>
        </is>
      </c>
      <c r="D39" s="4" t="inlineStr">
        <is>
          <t>35</t>
        </is>
      </c>
      <c r="E39" s="5" t="inlineStr">
        <is>
          <t>29.750,00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=HYPERLINK("https://www.leilaoonline.com.br/lote/detalhe/324390", "125")</f>
      </c>
      <c r="B40" s="4" t="s">
        <f>=HYPERLINK("https://www.leilaoonline.com.br/lote/detalhe/324390", "veja o vídeo!! I/FORD RANGER LTDPCD3D4A; 2024/2024; CINZA; DIESEL - FUNC. - FIPE APROX.: R$ 292.500,00")</f>
      </c>
      <c r="C40" s="4" t="inlineStr">
        <is>
          <t>Não vendido</t>
        </is>
      </c>
      <c r="D40" s="4" t="inlineStr">
        <is>
          <t>46</t>
        </is>
      </c>
      <c r="E40" s="5" t="inlineStr">
        <is>
          <t>188.500,00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=HYPERLINK("https://www.leilaoonline.com.br/lote/detalhe/324391", "130")</f>
      </c>
      <c r="B41" s="4" t="s">
        <f>=HYPERLINK("https://www.leilaoonline.com.br/lote/detalhe/324391", "veja o vídeo!! I/RENAULT FLUENCE DYN PL; 2016/2017; PRATA; ALCO./GASOL. - FUNCIONANDO")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17.000,00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=HYPERLINK("https://www.leilaoonline.com.br/lote/detalhe/324396", "135")</f>
      </c>
      <c r="B42" s="4" t="s">
        <f>=HYPERLINK("https://www.leilaoonline.com.br/lote/detalhe/324396", "FORD/ECOSPORT XLS 1.6L; 2004/2005; PRATA; GASOLINA - FUNCIONANDO")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=HYPERLINK("https://www.leilaoonline.com.br/lote/detalhe/324385", "140")</f>
      </c>
      <c r="B43" s="4" t="s">
        <f>=HYPERLINK("https://www.leilaoonline.com.br/lote/detalhe/324385", "veja o vídeo!! HONDA/CITY EX CVT; 2018/2018; PRETA; ALCO./GASOL. - FUNC. - IPVA 2026 OK - APROX. 65.600KM")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35.250,00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=HYPERLINK("https://www.leilaoonline.com.br/lote/detalhe/324392", "145")</f>
      </c>
      <c r="B44" s="4" t="s">
        <f>=HYPERLINK("https://www.leilaoonline.com.br/lote/detalhe/324392", "IMP/SUZUKI VITARA; 1993/1994; CINZA; GASOLINA - FUNCIONANDO")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=HYPERLINK("https://www.leilaoonline.com.br/lote/detalhe/324410", "150")</f>
      </c>
      <c r="B45" s="4" t="s">
        <f>=HYPERLINK("https://www.leilaoonline.com.br/lote/detalhe/324410", "veja o vídeo!! I/AUDI A4 2.0T 180HP; 2011/2011; PRETA; GASOLINA - FUNCIONANDO")</f>
      </c>
      <c r="C45" s="4" t="inlineStr">
        <is>
          <t>Não vendido</t>
        </is>
      </c>
      <c r="D45" s="4" t="inlineStr">
        <is>
          <t>24</t>
        </is>
      </c>
      <c r="E45" s="5" t="inlineStr">
        <is>
          <t>21.500,00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=HYPERLINK("https://www.leilaoonline.com.br/lote/detalhe/324411", "155")</f>
      </c>
      <c r="B46" s="4" t="s">
        <f>=HYPERLINK("https://www.leilaoonline.com.br/lote/detalhe/324411", "veja o vídeo!! I/FORD EDGE V6 FWD; 2014/2014; PRETA; GASOLINA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=HYPERLINK("https://www.leilaoonline.com.br/lote/detalhe/324408", "160")</f>
      </c>
      <c r="B47" s="4" t="s">
        <f>=HYPERLINK("https://www.leilaoonline.com.br/lote/detalhe/324408", "veja o vídeo!! YAMAHA/MT09 ABS; 2020/2021; CINZA; GASOLINA - FUNCIONANDO")</f>
      </c>
      <c r="C47" s="4" t="inlineStr">
        <is>
          <t>Não vendido</t>
        </is>
      </c>
      <c r="D47" s="4" t="inlineStr">
        <is>
          <t>20</t>
        </is>
      </c>
      <c r="E47" s="5" t="inlineStr">
        <is>
          <t>27.000,00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=HYPERLINK("https://www.leilaoonline.com.br/lote/detalhe/324412", "165")</f>
      </c>
      <c r="B48" s="4" t="s">
        <f>=HYPERLINK("https://www.leilaoonline.com.br/lote/detalhe/324412", "PEUGEOT/208 GRIFFE A; 2013/2014; PRETA; ALCO./GASOL. - FUNCIONANDO")</f>
      </c>
      <c r="C48" s="4" t="inlineStr">
        <is>
          <t>Não vendido</t>
        </is>
      </c>
      <c r="D48" s="4" t="inlineStr">
        <is>
          <t>19</t>
        </is>
      </c>
      <c r="E48" s="5" t="inlineStr">
        <is>
          <t>22.000,00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=HYPERLINK("https://www.leilaoonline.com.br/lote/detalhe/324405", "170")</f>
      </c>
      <c r="B49" s="4" t="s">
        <f>=HYPERLINK("https://www.leilaoonline.com.br/lote/detalhe/324405", "CAMINHÃO VOLVO/NH12380 4X2T; 2002/2003; COR BRANCA; COMB. DIESEL - SUCATA SEM DIREITO A DOCUMENTAÇÃO")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=HYPERLINK("https://www.leilaoonline.com.br/lote/detalhe/324419", "175")</f>
      </c>
      <c r="B50" s="4" t="s">
        <f>=HYPERLINK("https://www.leilaoonline.com.br/lote/detalhe/324419", "veja o video!! IMP/IVECOFIAT D T3510VB1; 1999/1999; COR BRANCA; DIESEL - FUNCIONANDO")</f>
      </c>
      <c r="C50" s="4" t="inlineStr">
        <is>
          <t>Não vendido</t>
        </is>
      </c>
      <c r="D50" s="4" t="inlineStr">
        <is>
          <t>9</t>
        </is>
      </c>
      <c r="E50" s="5" t="inlineStr">
        <is>
          <t>39.000,00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=HYPERLINK("https://www.leilaoonline.com.br/lote/detalhe/324394", "180")</f>
      </c>
      <c r="B51" s="4" t="s">
        <f>=HYPERLINK("https://www.leilaoonline.com.br/lote/detalhe/324394", "JEEP/COMPASS TRAILHAWK D; 2017/2018; PRETA; DIESEL - FUNCIONANDO")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38.750,00</t>
        </is>
      </c>
      <c r="F51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2026-06-18T17:12:25.00Z</dcterms:created>
  <dc:creator>Tellks Tecnologia</dc:creator>
  <cp:revision>0</cp:revision>
</cp:coreProperties>
</file>