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POWER • 3 VOYAGE • 2 LOGAN • 8 FIESTAS 1.6 • 3 GM COBALT • 2 CELTAS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=HYPERLINK("https://www.leilaoonline.com.br/lote/detalhe/17426", "5590")</f>
      </c>
      <c r="B11" s="4" t="s">
        <f>=HYPERLINK("https://www.leilaoonline.com.br/lote/detalhe/17426", "RENAULT / LOGAN EXP. 1.6, FLEX , COR AZUL, ANO/MOD 2011/2012, Nº FCBM 239553-3 - SESC")</f>
      </c>
      <c r="C11" s="4" t="inlineStr">
        <is>
          <t>Vendido</t>
        </is>
      </c>
      <c r="D11" s="4" t="inlineStr">
        <is>
          <t>31</t>
        </is>
      </c>
      <c r="E11" s="5" t="inlineStr">
        <is>
          <t>14.350,00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=HYPERLINK("https://www.leilaoonline.com.br/lote/detalhe/17424", "5591")</f>
      </c>
      <c r="B12" s="4" t="s">
        <f>=HYPERLINK("https://www.leilaoonline.com.br/lote/detalhe/17424", "VW/VOYAGE 1.6, FLEX, COR PRATA, ANO/MOD 2010/2011, Nº FCBM 224898-1 - SESC")</f>
      </c>
      <c r="C12" s="4" t="inlineStr">
        <is>
          <t>Vendido</t>
        </is>
      </c>
      <c r="D12" s="4" t="inlineStr">
        <is>
          <t>39</t>
        </is>
      </c>
      <c r="E12" s="5" t="inlineStr">
        <is>
          <t>18.250,00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=HYPERLINK("https://www.leilaoonline.com.br/lote/detalhe/17425", "5592")</f>
      </c>
      <c r="B13" s="4" t="s">
        <f>=HYPERLINK("https://www.leilaoonline.com.br/lote/detalhe/17425", "VW/VOYAGE 1.6, FLEX, COR PRATA, ANO/MOD 2010/2011, Nº FCBM 224903-1 - SESC")</f>
      </c>
      <c r="C13" s="4" t="inlineStr">
        <is>
          <t>Vendido</t>
        </is>
      </c>
      <c r="D13" s="4" t="inlineStr">
        <is>
          <t>43</t>
        </is>
      </c>
      <c r="E13" s="5" t="inlineStr">
        <is>
          <t>18.550,00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=HYPERLINK("https://www.leilaoonline.com.br/lote/detalhe/17422", "5593")</f>
      </c>
      <c r="B14" s="4" t="s">
        <f>=HYPERLINK("https://www.leilaoonline.com.br/lote/detalhe/17422", "FORD/ FIESTA 1.6 HATCH, FLEX, COR PRATA, ANO/MOD 2009/2010, Nº FCBM 211937-4/211911-1 - SESC")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14.200,00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=HYPERLINK("https://www.leilaoonline.com.br/lote/detalhe/17428", "5594")</f>
      </c>
      <c r="B15" s="4" t="s">
        <f>=HYPERLINK("https://www.leilaoonline.com.br/lote/detalhe/17428", "FORD/ FIESTA 1.6 HATCH, FLEX, COR PRATA, ANO/MOD 2009/2010, Nº FCBM 211936-6/211921-8 - SESC")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13.900,00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=HYPERLINK("https://www.leilaoonline.com.br/lote/detalhe/17427", "5595")</f>
      </c>
      <c r="B16" s="4" t="s">
        <f>=HYPERLINK("https://www.leilaoonline.com.br/lote/detalhe/17427", "CHEVROLET/ COBALT 1.8 LTZ, FLEX, COR CINZA, ANO/MOD 2014/2015, Nº FCBM 273029-4 - SESC")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27.750,00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=HYPERLINK("https://www.leilaoonline.com.br/lote/detalhe/17430", "5596")</f>
      </c>
      <c r="B17" s="4" t="s">
        <f>=HYPERLINK("https://www.leilaoonline.com.br/lote/detalhe/17430", "CHEVROLET/ COBALT 1.8 LTZ, FLEX, COR PRATA, ANO/MOD 2014/2015, Nº FCBM 273031-6 - SESC")</f>
      </c>
      <c r="C17" s="4" t="inlineStr">
        <is>
          <t>Vendido</t>
        </is>
      </c>
      <c r="D17" s="4" t="inlineStr">
        <is>
          <t>31</t>
        </is>
      </c>
      <c r="E17" s="5" t="inlineStr">
        <is>
          <t>28.250,00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=HYPERLINK("https://www.leilaoonline.com.br/lote/detalhe/17429", "5597")</f>
      </c>
      <c r="B18" s="4" t="s">
        <f>=HYPERLINK("https://www.leilaoonline.com.br/lote/detalhe/17429", "FORD/ FIESTA 1.6 HATCH, FLEX, COR PRATA, ANO/MOD 2009/2010, Nº FCBM 211951-0/211923-4 - SESC")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14.100,00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=HYPERLINK("https://www.leilaoonline.com.br/lote/detalhe/17431", "5600")</f>
      </c>
      <c r="B19" s="4" t="s">
        <f>=HYPERLINK("https://www.leilaoonline.com.br/lote/detalhe/17431", "VW/VOYAGE 1.6, FLEX, COR PRATA, ANO/MOD 2010/2011, Nº FCBM 224907-3 - SESC")</f>
      </c>
      <c r="C19" s="4" t="inlineStr">
        <is>
          <t>Vendido</t>
        </is>
      </c>
      <c r="D19" s="4" t="inlineStr">
        <is>
          <t>31</t>
        </is>
      </c>
      <c r="E19" s="5" t="inlineStr">
        <is>
          <t>16.150,00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=HYPERLINK("https://www.leilaoonline.com.br/lote/detalhe/17420", "5601")</f>
      </c>
      <c r="B20" s="4" t="s">
        <f>=HYPERLINK("https://www.leilaoonline.com.br/lote/detalhe/17420", "VW/ KOMBI STANDARD 1.6 ANO/MOD 2000/2001, Nº FCBM 153792-0/154116-1 - CÂMBIO COM PROBLEMA - SESC")</f>
      </c>
      <c r="C20" s="4" t="inlineStr">
        <is>
          <t>Vendido</t>
        </is>
      </c>
      <c r="D20" s="4" t="inlineStr">
        <is>
          <t>19</t>
        </is>
      </c>
      <c r="E20" s="5" t="inlineStr">
        <is>
          <t>6.450,00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=HYPERLINK("https://www.leilaoonline.com.br/lote/detalhe/17423", "5602")</f>
      </c>
      <c r="B21" s="4" t="s">
        <f>=HYPERLINK("https://www.leilaoonline.com.br/lote/detalhe/17423", "FORD/ FIESTA 1.6 HATCH, FLEX, COR PRATA, ANO/MOD 2009/2010, Nº FCBM 211946-7/211920-0 - SESC")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=HYPERLINK("https://www.leilaoonline.com.br/lote/detalhe/17432", "5603")</f>
      </c>
      <c r="B22" s="4" t="s">
        <f>=HYPERLINK("https://www.leilaoonline.com.br/lote/detalhe/17432", "CHEVROLET/ COBALT 1.8 LTZ, FLEX, COR PRATA, ANO/MOD 2014/2015, Nº FCBM 272489-8 - SESC")</f>
      </c>
      <c r="C22" s="4" t="inlineStr">
        <is>
          <t>Vendido</t>
        </is>
      </c>
      <c r="D22" s="4" t="inlineStr">
        <is>
          <t>34</t>
        </is>
      </c>
      <c r="E22" s="5" t="inlineStr">
        <is>
          <t>29.950,00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=HYPERLINK("https://www.leilaoonline.com.br/lote/detalhe/17434", "5604")</f>
      </c>
      <c r="B23" s="4" t="s">
        <f>=HYPERLINK("https://www.leilaoonline.com.br/lote/detalhe/17434", "VW/VOYAGE 1.6, FLEX, COR PRATA, ANO/MOD 2010/2011, Nº FCBM 224910-3 - SESC")</f>
      </c>
      <c r="C23" s="4" t="inlineStr">
        <is>
          <t>Vendido</t>
        </is>
      </c>
      <c r="D23" s="4" t="inlineStr">
        <is>
          <t>54</t>
        </is>
      </c>
      <c r="E23" s="5" t="inlineStr">
        <is>
          <t>18.700,00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=HYPERLINK("https://www.leilaoonline.com.br/lote/detalhe/17435", "5605")</f>
      </c>
      <c r="B24" s="4" t="s">
        <f>=HYPERLINK("https://www.leilaoonline.com.br/lote/detalhe/17435", "FORD/ FIESTA 1.6 SEDAN, FLEX, PRATA, ANO/MOD 2013/2014, Nº FCBM 263298- 5")</f>
      </c>
      <c r="C24" s="4" t="inlineStr">
        <is>
          <t>Vendido</t>
        </is>
      </c>
      <c r="D24" s="4" t="inlineStr">
        <is>
          <t>36</t>
        </is>
      </c>
      <c r="E24" s="5" t="inlineStr">
        <is>
          <t>18.400,00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=HYPERLINK("https://www.leilaoonline.com.br/lote/detalhe/17433", "5606")</f>
      </c>
      <c r="B25" s="4" t="s">
        <f>=HYPERLINK("https://www.leilaoonline.com.br/lote/detalhe/17433", "FORD/ FIESTA 1.6 SEDAN, FLEX, COR BRANCO, ANO/MOD 2013/2014, Nº FCBM 260567-8 - SESC")</f>
      </c>
      <c r="C25" s="4" t="inlineStr">
        <is>
          <t>Vendido</t>
        </is>
      </c>
      <c r="D25" s="4" t="inlineStr">
        <is>
          <t>38</t>
        </is>
      </c>
      <c r="E25" s="5" t="inlineStr">
        <is>
          <t>18.550,00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=HYPERLINK("https://www.leilaoonline.com.br/lote/detalhe/17421", "5607")</f>
      </c>
      <c r="B26" s="4" t="s">
        <f>=HYPERLINK("https://www.leilaoonline.com.br/lote/detalhe/17421", "VW/GOL 1.6 POWER, FLEX, COR PRATA, ANO/MOD 2009/2009, Nº FCBM 208630-1/211919-6 - SESC")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=HYPERLINK("https://www.leilaoonline.com.br/lote/detalhe/17436", "5608")</f>
      </c>
      <c r="B27" s="4" t="s">
        <f>=HYPERLINK("https://www.leilaoonline.com.br/lote/detalhe/17436", "FORD/ FIESTA 1.6 SEDAN, FLEX, PRATA, ANO/MOD 2013/2014, Nº FCBM 263297-7")</f>
      </c>
      <c r="C27" s="4" t="inlineStr">
        <is>
          <t>Vendido</t>
        </is>
      </c>
      <c r="D27" s="4" t="inlineStr">
        <is>
          <t>32</t>
        </is>
      </c>
      <c r="E27" s="5" t="inlineStr">
        <is>
          <t>18.400,00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=HYPERLINK("https://www.leilaoonline.com.br/lote/detalhe/17437", "5609")</f>
      </c>
      <c r="B28" s="4" t="s">
        <f>=HYPERLINK("https://www.leilaoonline.com.br/lote/detalhe/17437", "RENAULT / LOGAN EXP. 1.6, FLEX , COR VERMELHA, ANO/MOD 2011/2012, Nº FCBM 238707-7")</f>
      </c>
      <c r="C28" s="4" t="inlineStr">
        <is>
          <t>Vendido</t>
        </is>
      </c>
      <c r="D28" s="4" t="inlineStr">
        <is>
          <t>29</t>
        </is>
      </c>
      <c r="E28" s="5" t="inlineStr">
        <is>
          <t>14.350,00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=HYPERLINK("https://www.leilaoonline.com.br/lote/detalhe/17438", "5610")</f>
      </c>
      <c r="B29" s="4" t="s">
        <f>=HYPERLINK("https://www.leilaoonline.com.br/lote/detalhe/17438", "FORD/ FIESTA 1.6 SEDAN, FLEX, COR BRANCO, ANO/MOD 2013/2014, Nº FCBM 260566-0")</f>
      </c>
      <c r="C29" s="4" t="inlineStr">
        <is>
          <t>Vendido</t>
        </is>
      </c>
      <c r="D29" s="4" t="inlineStr">
        <is>
          <t>46</t>
        </is>
      </c>
      <c r="E29" s="5" t="inlineStr">
        <is>
          <t>20.200,00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=HYPERLINK("https://www.leilaoonline.com.br/lote/detalhe/17441", "6020")</f>
      </c>
      <c r="B30" s="4" t="s">
        <f>=HYPERLINK("https://www.leilaoonline.com.br/lote/detalhe/17441", "CHEVROLET/CELTA 1.0L LS, FLEX, ANO 2012, PRATA  - SOFISA")</f>
      </c>
      <c r="C30" s="4" t="inlineStr">
        <is>
          <t>Vendido</t>
        </is>
      </c>
      <c r="D30" s="4" t="inlineStr">
        <is>
          <t>25</t>
        </is>
      </c>
      <c r="E30" s="5" t="inlineStr">
        <is>
          <t>7.150,00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=HYPERLINK("https://www.leilaoonline.com.br/lote/detalhe/17442", "6022")</f>
      </c>
      <c r="B31" s="4" t="s">
        <f>=HYPERLINK("https://www.leilaoonline.com.br/lote/detalhe/17442", "CHEVROLET/CELTA 1.0L LS, FLEX, ANO 2012, PRATA  - SOFISA")</f>
      </c>
      <c r="C31" s="4" t="inlineStr">
        <is>
          <t>Vendido</t>
        </is>
      </c>
      <c r="D31" s="4" t="inlineStr">
        <is>
          <t>8</t>
        </is>
      </c>
      <c r="E31" s="5" t="inlineStr">
        <is>
          <t>7.150,00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=HYPERLINK("https://www.leilaoonline.com.br/lote/detalhe/17440", "8220")</f>
      </c>
      <c r="B32" s="4" t="s">
        <f>=HYPERLINK("https://www.leilaoonline.com.br/lote/detalhe/17440", "FIAT/UNO MILLE ECONOMY, ANO/MOD 2012/2013, BRANCO  - SOFISA")</f>
      </c>
      <c r="C32" s="4" t="inlineStr">
        <is>
          <t>Vendido</t>
        </is>
      </c>
      <c r="D32" s="4" t="inlineStr">
        <is>
          <t>19</t>
        </is>
      </c>
      <c r="E32" s="5" t="inlineStr">
        <is>
          <t>6.100,00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=HYPERLINK("https://www.leilaoonline.com.br/lote/detalhe/17443", "11136")</f>
      </c>
      <c r="B33" s="4" t="s">
        <f>=HYPERLINK("https://www.leilaoonline.com.br/lote/detalhe/17443", "VW/GOL 1.6, 4P, ANO/MOD 2012/2013, PRATA - SOFISA")</f>
      </c>
      <c r="C33" s="4" t="inlineStr">
        <is>
          <t>Vendido</t>
        </is>
      </c>
      <c r="D33" s="4" t="inlineStr">
        <is>
          <t>66</t>
        </is>
      </c>
      <c r="E33" s="5" t="inlineStr">
        <is>
          <t>14.800,00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2026-06-20T06:13:18.00Z</dcterms:created>
  <dc:creator>Tellks Tecnologia</dc:creator>
  <cp:revision>0</cp:revision>
</cp:coreProperties>
</file>