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25 • Sportage 15 • C4 Cactus 23 • Etios 18 • Onix Plus 22 • Hyundai HR 21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=HYPERLINK("https://www.leilaoonline.com.br/lote/detalhe/330780", "003")</f>
      </c>
      <c r="B11" s="4" t="s">
        <f>=HYPERLINK("https://www.leilaoonline.com.br/lote/detalhe/330780", "veja o vídeo!! VW/FUSCA 1300; 1980/1980; BEGE; GASOLINA - FUNCIONANDO - PLACA PRETA")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=HYPERLINK("https://www.leilaoonline.com.br/lote/detalhe/330775", "005")</f>
      </c>
      <c r="B12" s="4" t="s">
        <f>=HYPERLINK("https://www.leilaoonline.com.br/lote/detalhe/330775", "veja o vídeo!! CHEVROLET/S10 LTZ DD4A; 2024/2025; PRATA; DIESEL - FUNC. - IPVA 2026 OK - FIPE APROX.: R$ 250.192,00")</f>
      </c>
      <c r="C12" s="4" t="inlineStr">
        <is>
          <t>Vendido</t>
        </is>
      </c>
      <c r="D12" s="4" t="inlineStr">
        <is>
          <t>94</t>
        </is>
      </c>
      <c r="E12" s="5" t="inlineStr">
        <is>
          <t>179.000,00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=HYPERLINK("https://www.leilaoonline.com.br/lote/detalhe/330789", "010")</f>
      </c>
      <c r="B13" s="4" t="s">
        <f>=HYPERLINK("https://www.leilaoonline.com.br/lote/detalhe/330789", "FORD/ECOSPORT XLS 1.6L; 2004/2005; PRATA; GASOLINA - FUNCIONANDO")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=HYPERLINK("https://www.leilaoonline.com.br/lote/detalhe/330982", "011")</f>
      </c>
      <c r="B14" s="4" t="s">
        <f>=HYPERLINK("https://www.leilaoonline.com.br/lote/detalhe/330982", "veja o vídeo!! I/VW JETTA GLI; 2023/2023; CINZA; GASOLINA - FUNC. - IPVA 2026 OK - FIPE APROX.: R$ 187.135,00")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101.250,00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=HYPERLINK("https://www.leilaoonline.com.br/lote/detalhe/330907", "013")</f>
      </c>
      <c r="B15" s="4" t="s">
        <f>=HYPERLINK("https://www.leilaoonline.com.br/lote/detalhe/330907", "CHEVROLET/CELTA 1.0L LS; 2011/2012; PRATA; ALCO./GASOL.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=HYPERLINK("https://www.leilaoonline.com.br/lote/detalhe/330796", "015")</f>
      </c>
      <c r="B16" s="4" t="s">
        <f>=HYPERLINK("https://www.leilaoonline.com.br/lote/detalhe/330796", "veja o vídeo!! I/KIA SPORTAGE EX2 OFFG4; 2015/2015; PRETA; ALCO./GASOL. - FUNCIONANDO - IPVA 2026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=HYPERLINK("https://www.leilaoonline.com.br/lote/detalhe/330981", "017")</f>
      </c>
      <c r="B17" s="4" t="s">
        <f>=HYPERLINK("https://www.leilaoonline.com.br/lote/detalhe/330981", "veja o vídeo!! VW/FOX 1.6 PLUS; 2008/2009; PRETA; ALCO./GASOL.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=HYPERLINK("https://www.leilaoonline.com.br/lote/detalhe/330791", "020")</f>
      </c>
      <c r="B18" s="4" t="s">
        <f>=HYPERLINK("https://www.leilaoonline.com.br/lote/detalhe/330791", "veja o vídeo!! CHEVROLET/S10 LT DD4A; 2014/2014; PRATA;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=HYPERLINK("https://www.leilaoonline.com.br/lote/detalhe/330792", "025")</f>
      </c>
      <c r="B19" s="4" t="s">
        <f>=HYPERLINK("https://www.leilaoonline.com.br/lote/detalhe/330792", "veja o vídeo!! CITROEN/C4CACTUS FEEL AT; 2022/2023; PRETA; ALCO./GASOL. - FUNC. - FIPE APROX.: R$ 79.935,00")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=HYPERLINK("https://www.leilaoonline.com.br/lote/detalhe/330800", "030")</f>
      </c>
      <c r="B20" s="4" t="s">
        <f>=HYPERLINK("https://www.leilaoonline.com.br/lote/detalhe/330800", "veja o vídeo!! I/FORD EDGE 3.5; 2016/2016; PRATA;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=HYPERLINK("https://www.leilaoonline.com.br/lote/detalhe/330841", "033")</f>
      </c>
      <c r="B21" s="4" t="s">
        <f>=HYPERLINK("https://www.leilaoonline.com.br/lote/detalhe/330841", "veja o vídeo!! TOYOTA COROLLA XRS FELX; 2013/2013; PRETA; ALCO./GASOL.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45.000,00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=HYPERLINK("https://www.leilaoonline.com.br/lote/detalhe/330804", "035")</f>
      </c>
      <c r="B22" s="4" t="s">
        <f>=HYPERLINK("https://www.leilaoonline.com.br/lote/detalhe/330804", "veja o vídeo!! HONDA/FIT EX; 2008/2008; CINZA; GASOLINA - FUNCIONANDO - IPVA 2026 OK")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=HYPERLINK("https://www.leilaoonline.com.br/lote/detalhe/330797", "040")</f>
      </c>
      <c r="B23" s="4" t="s">
        <f>=HYPERLINK("https://www.leilaoonline.com.br/lote/detalhe/330797", "veja o vídeo!! FIAT/UNO ATTRACTIVE 1.0; 2016/2016; PRATA; ALCO./GASOL. - FUNCIONANDO")</f>
      </c>
      <c r="C23" s="4" t="inlineStr">
        <is>
          <t>Vendido</t>
        </is>
      </c>
      <c r="D23" s="4" t="inlineStr">
        <is>
          <t>29</t>
        </is>
      </c>
      <c r="E23" s="5" t="inlineStr">
        <is>
          <t>24.000,00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=HYPERLINK("https://www.leilaoonline.com.br/lote/detalhe/330798", "045")</f>
      </c>
      <c r="B24" s="4" t="s">
        <f>=HYPERLINK("https://www.leilaoonline.com.br/lote/detalhe/330798", "IMP/SUZUKI VITARA; 1993/1994; CINZA; GASOLINA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=HYPERLINK("https://www.leilaoonline.com.br/lote/detalhe/330795", "050")</f>
      </c>
      <c r="B25" s="4" t="s">
        <f>=HYPERLINK("https://www.leilaoonline.com.br/lote/detalhe/330795", "veja o vídeo!! VW/FOX 1.0 ROUTE; 2007/2008; PRATA; ALCO./GASOL. - FUNCIONANDO - IPVA 2026 OK")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=HYPERLINK("https://www.leilaoonline.com.br/lote/detalhe/330773", "055")</f>
      </c>
      <c r="B26" s="4" t="s">
        <f>=HYPERLINK("https://www.leilaoonline.com.br/lote/detalhe/330773", "veja o vídeo!! TOYOTA/ETIOS HB X 13L MT; 2017/2018; BRANCA; ALCO./GASOL. - FUNCIONANDO")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22.500,00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=HYPERLINK("https://www.leilaoonline.com.br/lote/detalhe/330774", "060")</f>
      </c>
      <c r="B27" s="4" t="s">
        <f>=HYPERLINK("https://www.leilaoonline.com.br/lote/detalhe/330774", "veja o vídeo!! I/TOYOTA HILUX CD4X2 SR; 2013/2013; PRETA; ALCO./GASOL.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=HYPERLINK("https://www.leilaoonline.com.br/lote/detalhe/330803", "065")</f>
      </c>
      <c r="B28" s="4" t="s">
        <f>=HYPERLINK("https://www.leilaoonline.com.br/lote/detalhe/330803", "GURGEL/BR 800; 1991/1991; BEGE;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=HYPERLINK("https://www.leilaoonline.com.br/lote/detalhe/330788", "070")</f>
      </c>
      <c r="B29" s="4" t="s">
        <f>=HYPERLINK("https://www.leilaoonline.com.br/lote/detalhe/330788", "veja o vídeo!! FIAT/PALIO ATTRACTIV 1.0; 2014/2014; VERMELHA; ALCO./GASOL. - FUNCIONANDO - IPVA 2026 OK")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=HYPERLINK("https://www.leilaoonline.com.br/lote/detalhe/330790", "075")</f>
      </c>
      <c r="B30" s="4" t="s">
        <f>=HYPERLINK("https://www.leilaoonline.com.br/lote/detalhe/330790", "veja o vídeo!! CHEV/ONIX PLUS 10TAT PR2; 2022/2022; BRANCA; ALCO./GASOL. - FUNCIONANDO - IPVA 2026 OK")</f>
      </c>
      <c r="C30" s="4" t="inlineStr">
        <is>
          <t>Vendido</t>
        </is>
      </c>
      <c r="D30" s="4" t="inlineStr">
        <is>
          <t>37</t>
        </is>
      </c>
      <c r="E30" s="5" t="inlineStr">
        <is>
          <t>48.500,00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=HYPERLINK("https://www.leilaoonline.com.br/lote/detalhe/330778", "080")</f>
      </c>
      <c r="B31" s="4" t="s">
        <f>=HYPERLINK("https://www.leilaoonline.com.br/lote/detalhe/330778", "veja o vídeo!! PEUGEOT/207PASSION XR; 2010/2011; PRETA; ALCO./GASOL.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=HYPERLINK("https://www.leilaoonline.com.br/lote/detalhe/330777", "085")</f>
      </c>
      <c r="B32" s="4" t="s">
        <f>=HYPERLINK("https://www.leilaoonline.com.br/lote/detalhe/330777", "veja o vídeo!! CHEV/PRISMA 1.0MT LT; 2014/2015; VERMELHA;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=HYPERLINK("https://www.leilaoonline.com.br/lote/detalhe/330786", "090")</f>
      </c>
      <c r="B33" s="4" t="s">
        <f>=HYPERLINK("https://www.leilaoonline.com.br/lote/detalhe/330786", "veja o vídeo!! I/HYUNDAI I30 1.8; 2013/2014; PRETA; GASOLINA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=HYPERLINK("https://www.leilaoonline.com.br/lote/detalhe/330781", "095")</f>
      </c>
      <c r="B34" s="4" t="s">
        <f>=HYPERLINK("https://www.leilaoonline.com.br/lote/detalhe/330781", "veja o vídeo!! GM/ZAFIRA ELITE; 2011/2012; PRATA; ALCO./GASOL. - FUNCIONANDO - IPVA 2026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=HYPERLINK("https://www.leilaoonline.com.br/lote/detalhe/330776", "100")</f>
      </c>
      <c r="B35" s="4" t="s">
        <f>=HYPERLINK("https://www.leilaoonline.com.br/lote/detalhe/330776", "veja o vídeo!! FIAT/SIENA ATTRACTIV 1.4; 2017/2017; PRATA;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=HYPERLINK("https://www.leilaoonline.com.br/lote/detalhe/330765", "105")</f>
      </c>
      <c r="B36" s="4" t="s">
        <f>=HYPERLINK("https://www.leilaoonline.com.br/lote/detalhe/330765", "veja o vídeo!! MMC/ASX GLS 2WD; 2019/2020; VERMELHA; ALCO./GASOL. - FUNC. - FIPE APROX.: R$ 86.639,00")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=HYPERLINK("https://www.leilaoonline.com.br/lote/detalhe/330794", "110")</f>
      </c>
      <c r="B37" s="4" t="s">
        <f>=HYPERLINK("https://www.leilaoonline.com.br/lote/detalhe/330794", "veja o vídeo!! CITROEN/C3 90M ORIGINE; 2014/2015; CINZA; ALCO./GASOL. - FUNCIONANDO - IPVA 2026 OK")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=HYPERLINK("https://www.leilaoonline.com.br/lote/detalhe/330793", "115")</f>
      </c>
      <c r="B38" s="4" t="s">
        <f>=HYPERLINK("https://www.leilaoonline.com.br/lote/detalhe/330793", "veja o vídeo!! I/BMW 320I; 2019/2020; PRETA; GASOLINA - FUNCIONANDO - FIPE APROX.: R$ 202.820,00")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155.250,00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=HYPERLINK("https://www.leilaoonline.com.br/lote/detalhe/330759", "120")</f>
      </c>
      <c r="B39" s="4" t="s">
        <f>=HYPERLINK("https://www.leilaoonline.com.br/lote/detalhe/330759", "veja o vídeo!! HONDA/HR-V EXL CVT; 2021/2021; BRANCA; ALCO./GASOL. - FUNCIONANDO")</f>
      </c>
      <c r="C39" s="4" t="inlineStr">
        <is>
          <t>Não vendido</t>
        </is>
      </c>
      <c r="D39" s="4" t="inlineStr">
        <is>
          <t>43</t>
        </is>
      </c>
      <c r="E39" s="5" t="inlineStr">
        <is>
          <t>83.750,00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=HYPERLINK("https://www.leilaoonline.com.br/lote/detalhe/330772", "125")</f>
      </c>
      <c r="B40" s="4" t="s">
        <f>=HYPERLINK("https://www.leilaoonline.com.br/lote/detalhe/330772", "veja o vídeo!! CHEV/ONIX PLUS 10TMT LT1; 2019/2020; VERMELHA; ALCO./GASOL. - FUNCIONANDO - IPVA 2026 OK")</f>
      </c>
      <c r="C40" s="4" t="inlineStr">
        <is>
          <t>Não vendido</t>
        </is>
      </c>
      <c r="D40" s="4" t="inlineStr">
        <is>
          <t>14</t>
        </is>
      </c>
      <c r="E40" s="5" t="inlineStr">
        <is>
          <t>36.250,00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=HYPERLINK("https://www.leilaoonline.com.br/lote/detalhe/330785", "130")</f>
      </c>
      <c r="B41" s="4" t="s">
        <f>=HYPERLINK("https://www.leilaoonline.com.br/lote/detalhe/330785", "veja o vídeo!! BMW/X4 XDRIVE30I; 2024/2024; PRETA; GASOLINA - FUNC. - IPVA 2026 OK - FIPE APROX.: R$ 383.434,00")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150.000,00</t>
        </is>
      </c>
      <c r="F41" s="4" t="inlineStr">
        <is>
          <t>5000.00</t>
        </is>
      </c>
    </row>
    <row collapsed="false" customFormat="false" customHeight="false" hidden="false" ht="12.1" outlineLevel="0" r="42">
      <c r="A42" s="5" t="s">
        <f>=HYPERLINK("https://www.leilaoonline.com.br/lote/detalhe/330764", "135")</f>
      </c>
      <c r="B42" s="4" t="s">
        <f>=HYPERLINK("https://www.leilaoonline.com.br/lote/detalhe/330764", "veja o vídeo!! HYUNDAI/HR HDB; 2020/2021; BRANCA; DIESEL - FUNCIONANDO - IPVA 2026 OK")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45.000,00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=HYPERLINK("https://www.leilaoonline.com.br/lote/detalhe/330771", "140")</f>
      </c>
      <c r="B43" s="4" t="s">
        <f>=HYPERLINK("https://www.leilaoonline.com.br/lote/detalhe/330771", "veja o vídeo!! CHEVROLET/ONIX 10MT JOYE; 2017/2018; CINZA; ALCO./GASOL. - FUNCIONANDO - IPVA 2026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=HYPERLINK("https://www.leilaoonline.com.br/lote/detalhe/330761", "145")</f>
      </c>
      <c r="B44" s="4" t="s">
        <f>=HYPERLINK("https://www.leilaoonline.com.br/lote/detalhe/330761", "veja o vídeo!! FIAT/DOBLO ESSENCE 1.8; 2012/2013; BRANCA; ALCO./GASOL.; 7 LUGARES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=HYPERLINK("https://www.leilaoonline.com.br/lote/detalhe/330762", "150")</f>
      </c>
      <c r="B45" s="4" t="s">
        <f>=HYPERLINK("https://www.leilaoonline.com.br/lote/detalhe/330762", "veja o vídeo!! RENAULT/SANDERO AUTH 10; 2017/2018; VERMELHA;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=HYPERLINK("https://www.leilaoonline.com.br/lote/detalhe/330783", "155")</f>
      </c>
      <c r="B46" s="4" t="s">
        <f>=HYPERLINK("https://www.leilaoonline.com.br/lote/detalhe/330783", "veja o vídeo!! FIAT/TORO VOLCANO AT D4; 2018/2019; PRETA; DIESEL - FUNCIONANDO - IPVA 2026 OK")</f>
      </c>
      <c r="C46" s="4" t="inlineStr">
        <is>
          <t>Vendido</t>
        </is>
      </c>
      <c r="D46" s="4" t="inlineStr">
        <is>
          <t>38</t>
        </is>
      </c>
      <c r="E46" s="5" t="inlineStr">
        <is>
          <t>82.500,00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=HYPERLINK("https://www.leilaoonline.com.br/lote/detalhe/330787", "160")</f>
      </c>
      <c r="B47" s="4" t="s">
        <f>=HYPERLINK("https://www.leilaoonline.com.br/lote/detalhe/330787",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17.000,00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=HYPERLINK("https://www.leilaoonline.com.br/lote/detalhe/330766", "165")</f>
      </c>
      <c r="B48" s="4" t="s">
        <f>=HYPERLINK("https://www.leilaoonline.com.br/lote/detalhe/330766", "TOYOTA/ETIOS HB X 13L MT; 2016/2017; PRATA; ALCO./GASOL. - FUNCIONANDO - IPVA 2026 OK")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=HYPERLINK("https://www.leilaoonline.com.br/lote/detalhe/330779", "170")</f>
      </c>
      <c r="B49" s="4" t="s">
        <f>=HYPERLINK("https://www.leilaoonline.com.br/lote/detalhe/330779", "veja o vídeo!! CHEVROLET/ONIX 10MT JOYE; 2018/2018; PRATA; ALCO./GASOL. - FUNCIONANDO - IPVA 2026 OK")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34.000,00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=HYPERLINK("https://www.leilaoonline.com.br/lote/detalhe/330782", "175")</f>
      </c>
      <c r="B50" s="4" t="s">
        <f>=HYPERLINK("https://www.leilaoonline.com.br/lote/detalhe/330782", "IMP/IVECOFIAT D T3510VB1; 1999/1999; COR BRANCA; DIESEL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=HYPERLINK("https://www.leilaoonline.com.br/lote/detalhe/330763", "185")</f>
      </c>
      <c r="B51" s="4" t="s">
        <f>=HYPERLINK("https://www.leilaoonline.com.br/lote/detalhe/330763", "veja o vídeo!! HONDA/FIT EX CVT; 2015/2015; BRANCA; ALCO./GASOL. - FUNCIONANDO - IPVA 2026 OK")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38.750,00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=HYPERLINK("https://www.leilaoonline.com.br/lote/detalhe/330767", "190")</f>
      </c>
      <c r="B52" s="4" t="s">
        <f>=HYPERLINK("https://www.leilaoonline.com.br/lote/detalhe/330767", "veja o vídeo!! CHEV/TRACKER T A; 2020/2021; CINZA; ALCO./GASOL. - FUNC. - FIPE APROX.: R$ 88.694,00")</f>
      </c>
      <c r="C52" s="4" t="inlineStr">
        <is>
          <t>Vendido</t>
        </is>
      </c>
      <c r="D52" s="4" t="inlineStr">
        <is>
          <t>25</t>
        </is>
      </c>
      <c r="E52" s="5" t="inlineStr">
        <is>
          <t>57.000,00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=HYPERLINK("https://www.leilaoonline.com.br/lote/detalhe/330799", "195")</f>
      </c>
      <c r="B53" s="4" t="s">
        <f>=HYPERLINK("https://www.leilaoonline.com.br/lote/detalhe/330799", "IMP/VW GOLF GLX 2.0 MI; 1997/1997; VERMELHA; GASOLINA - SEM MOTOR")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=HYPERLINK("https://www.leilaoonline.com.br/lote/detalhe/330760", "200")</f>
      </c>
      <c r="B54" s="4" t="s">
        <f>=HYPERLINK("https://www.leilaoonline.com.br/lote/detalhe/330760", "PEUGEOT/208 GRIFFE A; 2013/2014; PRETA; ALCO./GASOL.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=HYPERLINK("https://www.leilaoonline.com.br/lote/detalhe/330769", "205")</f>
      </c>
      <c r="B55" s="4" t="s">
        <f>=HYPERLINK("https://www.leilaoonline.com.br/lote/detalhe/330769", "veja o vídeo!! GM/ASTRA SEDAN CD; 2002/2003; PRATA; GASOLINA - FUNCIONANDO")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14.500,00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=HYPERLINK("https://www.leilaoonline.com.br/lote/detalhe/330770", "210")</f>
      </c>
      <c r="B56" s="4" t="s">
        <f>=HYPERLINK("https://www.leilaoonline.com.br/lote/detalhe/330770", "veja o vídeo!! PEUGEOT/208 ACTIVE MT; 2017/2018; CINZA; ALCO./GASOL. - FUNCIONANDO - IPVA 2026 OK")</f>
      </c>
      <c r="C56" s="4" t="inlineStr">
        <is>
          <t>Não vendido</t>
        </is>
      </c>
      <c r="D56" s="4" t="inlineStr">
        <is>
          <t>12</t>
        </is>
      </c>
      <c r="E56" s="5" t="inlineStr">
        <is>
          <t>20.500,00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=HYPERLINK("https://www.leilaoonline.com.br/lote/detalhe/330768", "215")</f>
      </c>
      <c r="B57" s="4" t="s">
        <f>=HYPERLINK("https://www.leilaoonline.com.br/lote/detalhe/330768", "veja o vídeo!! HONDA/HR-V EXL CVT; 2019/2019; BRANCA; ALCO./GASOL. - FUNCIONANDO - IPVA 2026 OK")</f>
      </c>
      <c r="C57" s="4" t="inlineStr">
        <is>
          <t>Não vendido</t>
        </is>
      </c>
      <c r="D57" s="4" t="inlineStr">
        <is>
          <t>29</t>
        </is>
      </c>
      <c r="E57" s="5" t="inlineStr">
        <is>
          <t>70.000,00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=HYPERLINK("https://www.leilaoonline.com.br/lote/detalhe/330801", "220")</f>
      </c>
      <c r="B58" s="4" t="s">
        <f>=HYPERLINK("https://www.leilaoonline.com.br/lote/detalhe/330801", "veja o vídeo!! TRICICLO ELÉTRICO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=HYPERLINK("https://www.leilaoonline.com.br/lote/detalhe/330802", "225")</f>
      </c>
      <c r="B59" s="4" t="s">
        <f>=HYPERLINK("https://www.leilaoonline.com.br/lote/detalhe/330802", "CAMINHÃO VOLVO/NH12380 4X2T; 2002/2003; COR BRANCA; COMB. DIESEL - SUCATA SEM DIREITO A DOCUMENTAÇÃO")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2026-06-09T04:39:42.00Z</dcterms:created>
  <dc:creator>Tellks Tecnologia</dc:creator>
  <cp:revision>0</cp:revision>
</cp:coreProperties>
</file>